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D3F28023-0802-4F8C-BDB6-15C301754B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лан комплектования " sheetId="6" r:id="rId1"/>
  </sheets>
  <definedNames>
    <definedName name="_xlnm.Print_Titles" localSheetId="0">'План комплектования '!$3:$5</definedName>
    <definedName name="_xlnm.Print_Area" localSheetId="0">'План комплектования '!$A$1:$Q$74</definedName>
  </definedNames>
  <calcPr calcId="191029" iterateDelta="1E-4"/>
</workbook>
</file>

<file path=xl/calcChain.xml><?xml version="1.0" encoding="utf-8"?>
<calcChain xmlns="http://schemas.openxmlformats.org/spreadsheetml/2006/main">
  <c r="F73" i="6" l="1"/>
  <c r="G73" i="6"/>
  <c r="H73" i="6"/>
  <c r="I73" i="6"/>
  <c r="J73" i="6"/>
  <c r="K73" i="6"/>
  <c r="L73" i="6"/>
  <c r="M73" i="6"/>
  <c r="N73" i="6"/>
  <c r="O73" i="6"/>
  <c r="P73" i="6"/>
  <c r="F52" i="6"/>
  <c r="G52" i="6"/>
  <c r="H52" i="6"/>
  <c r="I52" i="6"/>
  <c r="J52" i="6"/>
  <c r="K52" i="6"/>
  <c r="L52" i="6"/>
  <c r="M52" i="6"/>
  <c r="N52" i="6"/>
  <c r="O52" i="6"/>
  <c r="P52" i="6"/>
  <c r="F46" i="6"/>
  <c r="G46" i="6"/>
  <c r="H46" i="6"/>
  <c r="I46" i="6"/>
  <c r="J46" i="6"/>
  <c r="K46" i="6"/>
  <c r="L46" i="6"/>
  <c r="M46" i="6"/>
  <c r="N46" i="6"/>
  <c r="O46" i="6"/>
  <c r="P46" i="6"/>
  <c r="F27" i="6"/>
  <c r="G27" i="6"/>
  <c r="H27" i="6"/>
  <c r="I27" i="6"/>
  <c r="J27" i="6"/>
  <c r="K27" i="6"/>
  <c r="L27" i="6"/>
  <c r="M27" i="6"/>
  <c r="N27" i="6"/>
  <c r="O27" i="6"/>
  <c r="P27" i="6"/>
  <c r="F20" i="6"/>
  <c r="G20" i="6"/>
  <c r="H20" i="6"/>
  <c r="I20" i="6"/>
  <c r="J20" i="6"/>
  <c r="K20" i="6"/>
  <c r="L20" i="6"/>
  <c r="M20" i="6"/>
  <c r="N20" i="6"/>
  <c r="O20" i="6"/>
  <c r="P20" i="6"/>
  <c r="K74" i="6" l="1"/>
  <c r="Q60" i="6"/>
  <c r="Q49" i="6"/>
  <c r="Q48" i="6"/>
  <c r="Q7" i="6"/>
  <c r="Q32" i="6" l="1"/>
  <c r="Q37" i="6"/>
  <c r="Q36" i="6"/>
  <c r="Q35" i="6"/>
  <c r="Q31" i="6"/>
  <c r="Q30" i="6" l="1"/>
  <c r="Q33" i="6"/>
  <c r="Q25" i="6"/>
  <c r="Q26" i="6"/>
  <c r="E27" i="6"/>
  <c r="Q8" i="6"/>
  <c r="Q9" i="6"/>
  <c r="Q10" i="6"/>
  <c r="Q11" i="6"/>
  <c r="Q12" i="6"/>
  <c r="Q22" i="6"/>
  <c r="Q61" i="6"/>
  <c r="Q64" i="6"/>
  <c r="Q70" i="6"/>
  <c r="Q69" i="6"/>
  <c r="Q43" i="6"/>
  <c r="Q44" i="6"/>
  <c r="Q38" i="6"/>
  <c r="Q39" i="6"/>
  <c r="Q40" i="6"/>
  <c r="Q41" i="6"/>
  <c r="Q42" i="6"/>
  <c r="Q45" i="6"/>
  <c r="Q16" i="6"/>
  <c r="Q62" i="6"/>
  <c r="Q63" i="6"/>
  <c r="Q72" i="6"/>
  <c r="Q71" i="6"/>
  <c r="Q68" i="6"/>
  <c r="Q67" i="6"/>
  <c r="Q66" i="6"/>
  <c r="Q65" i="6"/>
  <c r="Q59" i="6"/>
  <c r="Q58" i="6"/>
  <c r="Q57" i="6"/>
  <c r="Q56" i="6"/>
  <c r="Q55" i="6"/>
  <c r="Q51" i="6"/>
  <c r="Q50" i="6"/>
  <c r="Q34" i="6"/>
  <c r="Q23" i="6"/>
  <c r="Q19" i="6"/>
  <c r="Q18" i="6"/>
  <c r="Q17" i="6"/>
  <c r="Q15" i="6"/>
  <c r="Q14" i="6"/>
  <c r="Q13" i="6"/>
  <c r="N74" i="6" l="1"/>
  <c r="I74" i="6"/>
  <c r="G74" i="6"/>
  <c r="P74" i="6"/>
  <c r="M74" i="6"/>
  <c r="E52" i="6"/>
  <c r="F74" i="6"/>
  <c r="O74" i="6"/>
  <c r="Q24" i="6"/>
  <c r="E73" i="6"/>
  <c r="H74" i="6"/>
  <c r="E46" i="6"/>
  <c r="L74" i="6"/>
  <c r="J74" i="6"/>
  <c r="Q20" i="6"/>
  <c r="E20" i="6"/>
  <c r="Q29" i="6"/>
  <c r="Q54" i="6"/>
  <c r="Q52" i="6" l="1"/>
  <c r="Q46" i="6"/>
  <c r="Q27" i="6"/>
  <c r="Q73" i="6"/>
  <c r="E74" i="6"/>
  <c r="Q74" i="6" l="1"/>
</calcChain>
</file>

<file path=xl/sharedStrings.xml><?xml version="1.0" encoding="utf-8"?>
<sst xmlns="http://schemas.openxmlformats.org/spreadsheetml/2006/main" count="129" uniqueCount="120">
  <si>
    <t>№ п/п</t>
  </si>
  <si>
    <t>Кол-во часов в программе</t>
  </si>
  <si>
    <t>Комплектующий орган</t>
  </si>
  <si>
    <t>Всего человеко-часов</t>
  </si>
  <si>
    <t>Итого по разделу:</t>
  </si>
  <si>
    <t>ВСЕГО:</t>
  </si>
  <si>
    <t>Численность учебной группы, чел.</t>
  </si>
  <si>
    <t>Повышение квалификации водителей для работы на специальных агрегатах пожарных автолестниц и коленчатых автоподъемников</t>
  </si>
  <si>
    <t xml:space="preserve">Оператор люльки пожарной автолестницы (пожарного автоподъемника) </t>
  </si>
  <si>
    <t>Повышение квалификации сотрудников и работников в качестве нештатных санитарных инструкторов</t>
  </si>
  <si>
    <t>Наименование программы обучения</t>
  </si>
  <si>
    <t>Срок обучения, форма обучения 
(количество дней)</t>
  </si>
  <si>
    <t xml:space="preserve">Раздел 1. Реализация дополнительных профессиональных программ – программ повышения квалификации </t>
  </si>
  <si>
    <t xml:space="preserve">Повышение квалификации ответственных за электрохозяйство организации </t>
  </si>
  <si>
    <t xml:space="preserve">Повышение квалификации помощников начальников караулов пожарных частей  </t>
  </si>
  <si>
    <t xml:space="preserve">Повышение квалификации командиров отделений пожарных частей  </t>
  </si>
  <si>
    <t>01.04 - 24.04 заочно с ДОТ и ЭО (24 к.д.)</t>
  </si>
  <si>
    <t>Повышение квалификации государственных инспекторов городов (районов) субъектов Российской Федерации по пожарному надзору (государственные инспектора городов (районов) субъектов Российской Федерации по пожарному надзору)</t>
  </si>
  <si>
    <t xml:space="preserve">Раздел 2. Реализация дополнительных профессиональных программ – программ профессиональной переподготовки </t>
  </si>
  <si>
    <t xml:space="preserve">Профессиональная переподготовка командиров отделений пожарных частей </t>
  </si>
  <si>
    <t xml:space="preserve">Профессиональная переподготовка помощников начальников караулов пожарных частей </t>
  </si>
  <si>
    <t>Раздел 3. Реализация основных программ профессионального обучения – программ профессиональной подготовки по профессиям  рабочих, должностям служащих</t>
  </si>
  <si>
    <t xml:space="preserve">Первоначальная подготовка спасателей МЧС России к ведению поисково-спасательных работ </t>
  </si>
  <si>
    <t xml:space="preserve">Раздел 4. Реализация основных программ профессионального обучения – программ переподготовки рабочих, служащих </t>
  </si>
  <si>
    <t>Профессиональная переподготовка водителей для работы на специальных агрегатах пожарных автолестниц и коленчатых автоподъемников</t>
  </si>
  <si>
    <t>Профессиональная переподготовка водителей основных  пожарных  автомобилей общего применения</t>
  </si>
  <si>
    <t xml:space="preserve">Раздел 5. Реализация основных программ профессионального обучения – программ повышения квалификации рабочих, служащих </t>
  </si>
  <si>
    <t xml:space="preserve">Повышение квалификации старших диспетчеров, (диспетчеров) служб пожарной связи </t>
  </si>
  <si>
    <t xml:space="preserve">Повышение квалификации пожарных (старших пожарных) </t>
  </si>
  <si>
    <t>17.01 - 21.02  очно с ДОТ и ЭО (36 к.д.)
25.02 - 02.04 очно (37 к.д.)</t>
  </si>
  <si>
    <t xml:space="preserve">21.07 - 29.08 заочно с ДОТ и ЭО (40 к.д.)                                    01.09 - 12.09 очно  (12 к.д.)   </t>
  </si>
  <si>
    <t xml:space="preserve">01.09 - 10.10  очно с ДОТ и ЭО  (40 к.д.)                 13.10 - 24.10 очно  (12 к.д.)  </t>
  </si>
  <si>
    <t>30.04 - 16.05 заочно с ДОТ и ЭО (17 к.д.)
19.05 - 23.05 очно  (5 к.д.)</t>
  </si>
  <si>
    <t>22.09 - 03.10 заочно с ДОТ и ЭО (12 к.д.)
06.10 - 10.10 очно (5 к.д.)</t>
  </si>
  <si>
    <t>27.01 - 07.02 заочно с ДОТ и ЭО (12 к.д.)
10.02 - 14.02 очно (5 к.д.)</t>
  </si>
  <si>
    <t>13.10 - 24.10 заочно с ДОТ и ЭО (12 к.д.)
27.10 - 31.10 очно (5 к.д.)</t>
  </si>
  <si>
    <t>07.04 - 18.04 заочно с ДОТ и ЭО (12 к.д.)
21.04 - 25.04 очно (5 к.д.)</t>
  </si>
  <si>
    <t xml:space="preserve">20.01 - 23.01 очно с ДОТ и ЭО (4 к.д.)
24.01 очно (1 к.д.) </t>
  </si>
  <si>
    <t xml:space="preserve">26.05 - 29.05 очно с ДОТ и ЭО (4 к.д.)
30.05 очно (1 к.д.) </t>
  </si>
  <si>
    <t xml:space="preserve">13.10 - 16.10 очно с ДОТ и ЭО (4 к.д.)
17.10 очно (1 к.д.) </t>
  </si>
  <si>
    <t>03.02 - 27.02 заочно с ДОТ и ЭО (25 к.д.)</t>
  </si>
  <si>
    <t>03.03- 27.03 заочно с ДОТ и ЭО (25 к.д.)</t>
  </si>
  <si>
    <t xml:space="preserve">03.02 - 15.04 очно с ДОТ и ЭО (72 к.д.) </t>
  </si>
  <si>
    <t xml:space="preserve">23.06 - 29.08 очно с ДОТ и ЭО  (68 к.д.)           </t>
  </si>
  <si>
    <t>18.08 - 24.10 очно с ДОТ и ЭО  (68 к.д.)</t>
  </si>
  <si>
    <t>20.01 - 12.02 заочно с ДОТ и ЭО (24 к.д.)</t>
  </si>
  <si>
    <t>20.01 - 28.01 заочно с ДОТ и ЭО (9 к.д.)</t>
  </si>
  <si>
    <t>06.10 - 14.10 заочно с ДОТ и ЭО (9 к.д.)</t>
  </si>
  <si>
    <t>06.10 - 29.10 заочно с ДОТ и ЭО (24 к.д.)</t>
  </si>
  <si>
    <t>03.11 - 27.11 заочно с ДОТ и ЭО (25 к.д.)</t>
  </si>
  <si>
    <t>01.12 - 24.12 заочно с ДОТ и ЭО (24 к.д.)</t>
  </si>
  <si>
    <t xml:space="preserve">30.01 - 14.03 заочно с ДОТ и ЭО (44 к.д.)                       17.03 - 28.03 очно  (12 к.д.) </t>
  </si>
  <si>
    <t>19.05 - 11.06 очно с ДОТ и ЭО (24 к.д)
16.06 - 27.06 очно (12 к.д.)</t>
  </si>
  <si>
    <t>30.07 - 22.08 очно с ДОТ и ЭО (24 к.д)
25.08 - 05.09 очно (12 к.д.)</t>
  </si>
  <si>
    <t>06.05 - 30.05 заочно с ДОТ и ЭО (25 к.д.)</t>
  </si>
  <si>
    <t>01.09 - 24.09 заочно с ДОТ и ЭО (24 к.д.)</t>
  </si>
  <si>
    <t>02.06 - 10.06 заочно с ДОТ и ЭО (9 к.д.)</t>
  </si>
  <si>
    <t>10.02 - 19.02 заочно с ДОТ и ЭО (10 к.д.)</t>
  </si>
  <si>
    <t>17.03 - 26.03 заочно с ДОТ и ЭО (10 к.д.)</t>
  </si>
  <si>
    <t>12.05 - 21.05 заочно с ДОТ и ЭО (10 к.д.)</t>
  </si>
  <si>
    <t>17.11 -  26.11 заочно с ДОТ и ЭО (10 к.д.)</t>
  </si>
  <si>
    <t>01.12 - 10.12 заочно с ДОТ и ЭО (10 к.д.)</t>
  </si>
  <si>
    <t xml:space="preserve">20.02 - 04.04 очно с ДОТ и ЭО (44 к.д.)                       07.04 - 18.04 очно  (12 к.д.) </t>
  </si>
  <si>
    <t>19.08 - 23.09  очно с ДОТ и ЭО (36 к.д.)
24.09 - 29.10 очно  (36 к.д.)</t>
  </si>
  <si>
    <t>22.04 - 30.05   очно с ДОТ и ЭО (39 к.д.)
02.06 - 09.07 очно  (38 к.д.)</t>
  </si>
  <si>
    <t>06.10 - 11.11  очно с ДОТ и ЭО (37 к.д.)
12.11 - 17.12 очно  (36 к.д.)</t>
  </si>
  <si>
    <t xml:space="preserve">13.01 - 31.01 заочно с ДОТ и ЭО (19 к.д.)
03.02 - 07.02 очно (5 к.д.)           </t>
  </si>
  <si>
    <t xml:space="preserve"> 27.01 - 14.02 заочно с ДОТ и ЭО (19 к.д.)
17.02 - 21.02 очно (5 к.д.)                                </t>
  </si>
  <si>
    <t xml:space="preserve">08.09 - 26.09 заочно с ДОТ и ЭО (19 к.д.)                     29.09 - 03.10 очно (5 к.д.) </t>
  </si>
  <si>
    <t xml:space="preserve">06.10 - 24.10 заочно с ДОТ и ЭО (19 к.д.)
27.10 - 31.10 очно (5 к.д.) </t>
  </si>
  <si>
    <t xml:space="preserve">31.10 - 21.11 заочно с ДОТ и ЭО (22 к.д.)
24.11 - 28.11 очно (5 к.д.) </t>
  </si>
  <si>
    <t xml:space="preserve">24.11 - 12.12 заочно с ДОТ и ЭО (19 к.д.)
15.12 - 19.12 очно (5 к.д.) </t>
  </si>
  <si>
    <t>Повышение квалификации сотрудников и работников в качестве нештатных химиков-дозиметристов</t>
  </si>
  <si>
    <t>21.02 - 28.03 очно с ДОТ и ЭО (36 к.д)
31.03 - 11.04 очно (12 к.д.)</t>
  </si>
  <si>
    <t>12.08 - 12.09 очно с ДОТ и ЭО (32 к.д)
15.09 - 26.09 очно (12 к.д.)</t>
  </si>
  <si>
    <t>План комплектования ФАУ ДПО Учебный центр ФПС по Челябинской области на 2025 год</t>
  </si>
  <si>
    <t>ФГКУ «СУ ФПС № 1 МЧС России»</t>
  </si>
  <si>
    <t>ФГКУ «СУ ФПС № 7 МЧС России»</t>
  </si>
  <si>
    <t>ФГКУ «СУ ФПС № 10 МЧС России»</t>
  </si>
  <si>
    <t>ФГКУ «СУ ФПС № 29 МЧС России»</t>
  </si>
  <si>
    <t>ФГКУ «СУ ФПС № 31 МЧС России»</t>
  </si>
  <si>
    <t>ФГКУ «СУ ФПС № 71 МЧС России»</t>
  </si>
  <si>
    <t>ФГУП «ВГСЧ»</t>
  </si>
  <si>
    <t>ФГКУ «Уральский УСЦ МЧС России»</t>
  </si>
  <si>
    <t>Профессиональная подготовка по профессии 
«Диспетчер пожарной связи»</t>
  </si>
  <si>
    <t>Профессиональная подготовка по профессии 16781 «Пожарный»</t>
  </si>
  <si>
    <t>12.05 - 04.06 заочно с ДОТ и ЭО (24 к.д.)</t>
  </si>
  <si>
    <t>06.03 - 11.04   очно с ДОТ и ЭО (37 к.д.)
14.04 - 22.05 очно  (39 к.д.)</t>
  </si>
  <si>
    <t>08.07 - 12.08   очно с ДОТ и ЭО (36 к.д.)
13.08 - 17.09 очно  (36 к.д.)</t>
  </si>
  <si>
    <t xml:space="preserve"> 07.03 - 28.03  заочно с ДОТ и ЭО (22 к.д.)
31.03 - 04.04 очно (5 к.д.)                                </t>
  </si>
  <si>
    <t xml:space="preserve">17.04 - 08.05 заочно с ДОТ и ЭО (22 к.д.)
12.05 - 16.05 очно (5 к.д.) </t>
  </si>
  <si>
    <t>19.05 - 30.05 заочно с ДОТ и ЭО (12 к.д.)
02.06 - 06.06 очно (5 к.д.)</t>
  </si>
  <si>
    <t>Повышение квалификации по программе «Требования охраны труда»</t>
  </si>
  <si>
    <t xml:space="preserve">Повышение квалификации водителей транспортных средств категории «С» для управления транспортными средствами, оборудованными устройствами для подачи специальных звуковых и световых сигналов </t>
  </si>
  <si>
    <t>Повышение квалификации водителей основных пожарных и аварийно-спасательных автомобилей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</si>
  <si>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</si>
  <si>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</si>
  <si>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</si>
  <si>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</si>
  <si>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</si>
  <si>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</si>
  <si>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</si>
  <si>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</si>
  <si>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</si>
  <si>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</si>
  <si>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</si>
  <si>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</si>
  <si>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</si>
  <si>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</si>
  <si>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</si>
  <si>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</si>
  <si>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</si>
  <si>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</si>
  <si>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</si>
  <si>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</si>
  <si>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ФГБУ СЭУ ФПС ИПЛ 
по Челябинской области</t>
  </si>
  <si>
    <t>ГУ МЧС России 
по Свердловской области</t>
  </si>
  <si>
    <t>ГУ МЧС России 
по Челябинской области</t>
  </si>
  <si>
    <t xml:space="preserve">26.09 - 07.11  заочно с ДОТ и ЭО  (43 к.д.) 
10.11 - 21.11 очно  (12 к.д.)  </t>
  </si>
  <si>
    <t>Приложение № 20 
к распоряжению МЧС России
от_______________________________№________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</si>
</sst>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13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 wrapText="1"/>
    </xf>
    <xf numFmtId="0" fontId="3" fillId="2" borderId="17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23" xfId="0" applyFont="1" applyFill="1" applyBorder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255" wrapText="1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shrinkToFit="1"/>
    </xf>
    <xf numFmtId="1" fontId="2" fillId="2" borderId="10" xfId="0" applyNumberFormat="1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27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0" fontId="7" fillId="2" borderId="0" xfId="0" applyFont="1" applyFill="1"/>
    <xf numFmtId="4" fontId="7" fillId="2" borderId="0" xfId="0" applyNumberFormat="1" applyFont="1" applyFill="1" applyAlignment="1">
      <alignment wrapText="1"/>
    </xf>
    <xf numFmtId="0" fontId="4" fillId="2" borderId="0" xfId="0" applyFont="1" applyFill="1"/>
    <xf numFmtId="4" fontId="4" fillId="2" borderId="0" xfId="0" applyNumberFormat="1" applyFont="1" applyFill="1" applyAlignment="1">
      <alignment wrapText="1"/>
    </xf>
    <xf numFmtId="0" fontId="2" fillId="2" borderId="8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6" fillId="2" borderId="0" xfId="0" applyFont="1" applyFill="1"/>
    <xf numFmtId="3" fontId="7" fillId="2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3" fontId="3" fillId="2" borderId="2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 textRotation="90" wrapText="1"/>
    </xf>
    <xf numFmtId="3" fontId="3" fillId="2" borderId="25" xfId="0" applyNumberFormat="1" applyFont="1" applyFill="1" applyBorder="1" applyAlignment="1">
      <alignment horizontal="center" vertical="center" textRotation="90" wrapText="1"/>
    </xf>
    <xf numFmtId="3" fontId="3" fillId="2" borderId="26" xfId="0" applyNumberFormat="1" applyFont="1" applyFill="1" applyBorder="1" applyAlignment="1">
      <alignment horizontal="center" vertical="center" textRotation="90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 xr:uid="{00000000-0005-0000-0000-000001000000}"/>
    <cellStyle name="Обычный 6 3 3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tabSelected="1" view="pageBreakPreview" topLeftCell="A4" zoomScale="93" zoomScaleNormal="60" zoomScaleSheetLayoutView="93" workbookViewId="0">
      <selection activeCell="G7" sqref="G7:G14"/>
    </sheetView>
  </sheetViews>
  <sheetFormatPr defaultRowHeight="15.75" x14ac:dyDescent="0.25"/>
  <cols>
    <col min="1" max="1" width="6" style="34" customWidth="1"/>
    <col min="2" max="2" width="56.5703125" style="34" customWidth="1"/>
    <col min="3" max="3" width="5.85546875" style="34" customWidth="1"/>
    <col min="4" max="4" width="45" style="16" customWidth="1"/>
    <col min="5" max="5" width="7.140625" style="34" customWidth="1"/>
    <col min="6" max="6" width="7.5703125" style="34" bestFit="1" customWidth="1"/>
    <col min="7" max="10" width="6.140625" style="34" bestFit="1" customWidth="1"/>
    <col min="11" max="12" width="6.140625" style="34" customWidth="1"/>
    <col min="13" max="13" width="6.140625" style="34" bestFit="1" customWidth="1"/>
    <col min="14" max="14" width="8.42578125" style="34" customWidth="1"/>
    <col min="15" max="15" width="7" style="34" customWidth="1"/>
    <col min="16" max="16" width="7.5703125" style="34" customWidth="1"/>
    <col min="17" max="17" width="9.7109375" style="41" customWidth="1"/>
    <col min="18" max="18" width="9.140625" style="34"/>
    <col min="19" max="19" width="14.5703125" style="34" customWidth="1"/>
    <col min="20" max="20" width="14.85546875" style="35" customWidth="1"/>
    <col min="21" max="29" width="9.140625" style="34"/>
    <col min="30" max="30" width="7.85546875" style="34" customWidth="1"/>
    <col min="31" max="31" width="108.5703125" style="34" customWidth="1"/>
    <col min="32" max="32" width="8.85546875" style="34" customWidth="1"/>
    <col min="33" max="33" width="27.85546875" style="34" customWidth="1"/>
    <col min="34" max="36" width="10.7109375" style="34" customWidth="1"/>
    <col min="37" max="38" width="10.85546875" style="34" customWidth="1"/>
    <col min="39" max="39" width="10" style="34" customWidth="1"/>
    <col min="40" max="41" width="10.28515625" style="34" customWidth="1"/>
    <col min="42" max="43" width="10.5703125" style="34" customWidth="1"/>
    <col min="44" max="45" width="11.140625" style="34" customWidth="1"/>
    <col min="46" max="46" width="10.42578125" style="34" customWidth="1"/>
    <col min="47" max="47" width="15.5703125" style="34" customWidth="1"/>
    <col min="48" max="61" width="0" style="34" hidden="1" customWidth="1"/>
    <col min="62" max="62" width="4.140625" style="34" customWidth="1"/>
    <col min="63" max="63" width="22.28515625" style="34" customWidth="1"/>
    <col min="64" max="285" width="9.140625" style="34"/>
    <col min="286" max="286" width="7.85546875" style="34" customWidth="1"/>
    <col min="287" max="287" width="108.5703125" style="34" customWidth="1"/>
    <col min="288" max="288" width="8.85546875" style="34" customWidth="1"/>
    <col min="289" max="289" width="27.85546875" style="34" customWidth="1"/>
    <col min="290" max="292" width="10.7109375" style="34" customWidth="1"/>
    <col min="293" max="294" width="10.85546875" style="34" customWidth="1"/>
    <col min="295" max="295" width="10" style="34" customWidth="1"/>
    <col min="296" max="297" width="10.28515625" style="34" customWidth="1"/>
    <col min="298" max="299" width="10.5703125" style="34" customWidth="1"/>
    <col min="300" max="301" width="11.140625" style="34" customWidth="1"/>
    <col min="302" max="302" width="10.42578125" style="34" customWidth="1"/>
    <col min="303" max="303" width="15.5703125" style="34" customWidth="1"/>
    <col min="304" max="317" width="0" style="34" hidden="1" customWidth="1"/>
    <col min="318" max="318" width="4.140625" style="34" customWidth="1"/>
    <col min="319" max="319" width="22.28515625" style="34" customWidth="1"/>
    <col min="320" max="541" width="9.140625" style="34"/>
    <col min="542" max="542" width="7.85546875" style="34" customWidth="1"/>
    <col min="543" max="543" width="108.5703125" style="34" customWidth="1"/>
    <col min="544" max="544" width="8.85546875" style="34" customWidth="1"/>
    <col min="545" max="545" width="27.85546875" style="34" customWidth="1"/>
    <col min="546" max="548" width="10.7109375" style="34" customWidth="1"/>
    <col min="549" max="550" width="10.85546875" style="34" customWidth="1"/>
    <col min="551" max="551" width="10" style="34" customWidth="1"/>
    <col min="552" max="553" width="10.28515625" style="34" customWidth="1"/>
    <col min="554" max="555" width="10.5703125" style="34" customWidth="1"/>
    <col min="556" max="557" width="11.140625" style="34" customWidth="1"/>
    <col min="558" max="558" width="10.42578125" style="34" customWidth="1"/>
    <col min="559" max="559" width="15.5703125" style="34" customWidth="1"/>
    <col min="560" max="573" width="0" style="34" hidden="1" customWidth="1"/>
    <col min="574" max="574" width="4.140625" style="34" customWidth="1"/>
    <col min="575" max="575" width="22.28515625" style="34" customWidth="1"/>
    <col min="576" max="797" width="9.140625" style="34"/>
    <col min="798" max="798" width="7.85546875" style="34" customWidth="1"/>
    <col min="799" max="799" width="108.5703125" style="34" customWidth="1"/>
    <col min="800" max="800" width="8.85546875" style="34" customWidth="1"/>
    <col min="801" max="801" width="27.85546875" style="34" customWidth="1"/>
    <col min="802" max="804" width="10.7109375" style="34" customWidth="1"/>
    <col min="805" max="806" width="10.85546875" style="34" customWidth="1"/>
    <col min="807" max="807" width="10" style="34" customWidth="1"/>
    <col min="808" max="809" width="10.28515625" style="34" customWidth="1"/>
    <col min="810" max="811" width="10.5703125" style="34" customWidth="1"/>
    <col min="812" max="813" width="11.140625" style="34" customWidth="1"/>
    <col min="814" max="814" width="10.42578125" style="34" customWidth="1"/>
    <col min="815" max="815" width="15.5703125" style="34" customWidth="1"/>
    <col min="816" max="829" width="0" style="34" hidden="1" customWidth="1"/>
    <col min="830" max="830" width="4.140625" style="34" customWidth="1"/>
    <col min="831" max="831" width="22.28515625" style="34" customWidth="1"/>
    <col min="832" max="1053" width="9.140625" style="34"/>
    <col min="1054" max="1054" width="7.85546875" style="34" customWidth="1"/>
    <col min="1055" max="1055" width="108.5703125" style="34" customWidth="1"/>
    <col min="1056" max="1056" width="8.85546875" style="34" customWidth="1"/>
    <col min="1057" max="1057" width="27.85546875" style="34" customWidth="1"/>
    <col min="1058" max="1060" width="10.7109375" style="34" customWidth="1"/>
    <col min="1061" max="1062" width="10.85546875" style="34" customWidth="1"/>
    <col min="1063" max="1063" width="10" style="34" customWidth="1"/>
    <col min="1064" max="1065" width="10.28515625" style="34" customWidth="1"/>
    <col min="1066" max="1067" width="10.5703125" style="34" customWidth="1"/>
    <col min="1068" max="1069" width="11.140625" style="34" customWidth="1"/>
    <col min="1070" max="1070" width="10.42578125" style="34" customWidth="1"/>
    <col min="1071" max="1071" width="15.5703125" style="34" customWidth="1"/>
    <col min="1072" max="1085" width="0" style="34" hidden="1" customWidth="1"/>
    <col min="1086" max="1086" width="4.140625" style="34" customWidth="1"/>
    <col min="1087" max="1087" width="22.28515625" style="34" customWidth="1"/>
    <col min="1088" max="1309" width="9.140625" style="34"/>
    <col min="1310" max="1310" width="7.85546875" style="34" customWidth="1"/>
    <col min="1311" max="1311" width="108.5703125" style="34" customWidth="1"/>
    <col min="1312" max="1312" width="8.85546875" style="34" customWidth="1"/>
    <col min="1313" max="1313" width="27.85546875" style="34" customWidth="1"/>
    <col min="1314" max="1316" width="10.7109375" style="34" customWidth="1"/>
    <col min="1317" max="1318" width="10.85546875" style="34" customWidth="1"/>
    <col min="1319" max="1319" width="10" style="34" customWidth="1"/>
    <col min="1320" max="1321" width="10.28515625" style="34" customWidth="1"/>
    <col min="1322" max="1323" width="10.5703125" style="34" customWidth="1"/>
    <col min="1324" max="1325" width="11.140625" style="34" customWidth="1"/>
    <col min="1326" max="1326" width="10.42578125" style="34" customWidth="1"/>
    <col min="1327" max="1327" width="15.5703125" style="34" customWidth="1"/>
    <col min="1328" max="1341" width="0" style="34" hidden="1" customWidth="1"/>
    <col min="1342" max="1342" width="4.140625" style="34" customWidth="1"/>
    <col min="1343" max="1343" width="22.28515625" style="34" customWidth="1"/>
    <col min="1344" max="1565" width="9.140625" style="34"/>
    <col min="1566" max="1566" width="7.85546875" style="34" customWidth="1"/>
    <col min="1567" max="1567" width="108.5703125" style="34" customWidth="1"/>
    <col min="1568" max="1568" width="8.85546875" style="34" customWidth="1"/>
    <col min="1569" max="1569" width="27.85546875" style="34" customWidth="1"/>
    <col min="1570" max="1572" width="10.7109375" style="34" customWidth="1"/>
    <col min="1573" max="1574" width="10.85546875" style="34" customWidth="1"/>
    <col min="1575" max="1575" width="10" style="34" customWidth="1"/>
    <col min="1576" max="1577" width="10.28515625" style="34" customWidth="1"/>
    <col min="1578" max="1579" width="10.5703125" style="34" customWidth="1"/>
    <col min="1580" max="1581" width="11.140625" style="34" customWidth="1"/>
    <col min="1582" max="1582" width="10.42578125" style="34" customWidth="1"/>
    <col min="1583" max="1583" width="15.5703125" style="34" customWidth="1"/>
    <col min="1584" max="1597" width="0" style="34" hidden="1" customWidth="1"/>
    <col min="1598" max="1598" width="4.140625" style="34" customWidth="1"/>
    <col min="1599" max="1599" width="22.28515625" style="34" customWidth="1"/>
    <col min="1600" max="1821" width="9.140625" style="34"/>
    <col min="1822" max="1822" width="7.85546875" style="34" customWidth="1"/>
    <col min="1823" max="1823" width="108.5703125" style="34" customWidth="1"/>
    <col min="1824" max="1824" width="8.85546875" style="34" customWidth="1"/>
    <col min="1825" max="1825" width="27.85546875" style="34" customWidth="1"/>
    <col min="1826" max="1828" width="10.7109375" style="34" customWidth="1"/>
    <col min="1829" max="1830" width="10.85546875" style="34" customWidth="1"/>
    <col min="1831" max="1831" width="10" style="34" customWidth="1"/>
    <col min="1832" max="1833" width="10.28515625" style="34" customWidth="1"/>
    <col min="1834" max="1835" width="10.5703125" style="34" customWidth="1"/>
    <col min="1836" max="1837" width="11.140625" style="34" customWidth="1"/>
    <col min="1838" max="1838" width="10.42578125" style="34" customWidth="1"/>
    <col min="1839" max="1839" width="15.5703125" style="34" customWidth="1"/>
    <col min="1840" max="1853" width="0" style="34" hidden="1" customWidth="1"/>
    <col min="1854" max="1854" width="4.140625" style="34" customWidth="1"/>
    <col min="1855" max="1855" width="22.28515625" style="34" customWidth="1"/>
    <col min="1856" max="2077" width="9.140625" style="34"/>
    <col min="2078" max="2078" width="7.85546875" style="34" customWidth="1"/>
    <col min="2079" max="2079" width="108.5703125" style="34" customWidth="1"/>
    <col min="2080" max="2080" width="8.85546875" style="34" customWidth="1"/>
    <col min="2081" max="2081" width="27.85546875" style="34" customWidth="1"/>
    <col min="2082" max="2084" width="10.7109375" style="34" customWidth="1"/>
    <col min="2085" max="2086" width="10.85546875" style="34" customWidth="1"/>
    <col min="2087" max="2087" width="10" style="34" customWidth="1"/>
    <col min="2088" max="2089" width="10.28515625" style="34" customWidth="1"/>
    <col min="2090" max="2091" width="10.5703125" style="34" customWidth="1"/>
    <col min="2092" max="2093" width="11.140625" style="34" customWidth="1"/>
    <col min="2094" max="2094" width="10.42578125" style="34" customWidth="1"/>
    <col min="2095" max="2095" width="15.5703125" style="34" customWidth="1"/>
    <col min="2096" max="2109" width="0" style="34" hidden="1" customWidth="1"/>
    <col min="2110" max="2110" width="4.140625" style="34" customWidth="1"/>
    <col min="2111" max="2111" width="22.28515625" style="34" customWidth="1"/>
    <col min="2112" max="2333" width="9.140625" style="34"/>
    <col min="2334" max="2334" width="7.85546875" style="34" customWidth="1"/>
    <col min="2335" max="2335" width="108.5703125" style="34" customWidth="1"/>
    <col min="2336" max="2336" width="8.85546875" style="34" customWidth="1"/>
    <col min="2337" max="2337" width="27.85546875" style="34" customWidth="1"/>
    <col min="2338" max="2340" width="10.7109375" style="34" customWidth="1"/>
    <col min="2341" max="2342" width="10.85546875" style="34" customWidth="1"/>
    <col min="2343" max="2343" width="10" style="34" customWidth="1"/>
    <col min="2344" max="2345" width="10.28515625" style="34" customWidth="1"/>
    <col min="2346" max="2347" width="10.5703125" style="34" customWidth="1"/>
    <col min="2348" max="2349" width="11.140625" style="34" customWidth="1"/>
    <col min="2350" max="2350" width="10.42578125" style="34" customWidth="1"/>
    <col min="2351" max="2351" width="15.5703125" style="34" customWidth="1"/>
    <col min="2352" max="2365" width="0" style="34" hidden="1" customWidth="1"/>
    <col min="2366" max="2366" width="4.140625" style="34" customWidth="1"/>
    <col min="2367" max="2367" width="22.28515625" style="34" customWidth="1"/>
    <col min="2368" max="2589" width="9.140625" style="34"/>
    <col min="2590" max="2590" width="7.85546875" style="34" customWidth="1"/>
    <col min="2591" max="2591" width="108.5703125" style="34" customWidth="1"/>
    <col min="2592" max="2592" width="8.85546875" style="34" customWidth="1"/>
    <col min="2593" max="2593" width="27.85546875" style="34" customWidth="1"/>
    <col min="2594" max="2596" width="10.7109375" style="34" customWidth="1"/>
    <col min="2597" max="2598" width="10.85546875" style="34" customWidth="1"/>
    <col min="2599" max="2599" width="10" style="34" customWidth="1"/>
    <col min="2600" max="2601" width="10.28515625" style="34" customWidth="1"/>
    <col min="2602" max="2603" width="10.5703125" style="34" customWidth="1"/>
    <col min="2604" max="2605" width="11.140625" style="34" customWidth="1"/>
    <col min="2606" max="2606" width="10.42578125" style="34" customWidth="1"/>
    <col min="2607" max="2607" width="15.5703125" style="34" customWidth="1"/>
    <col min="2608" max="2621" width="0" style="34" hidden="1" customWidth="1"/>
    <col min="2622" max="2622" width="4.140625" style="34" customWidth="1"/>
    <col min="2623" max="2623" width="22.28515625" style="34" customWidth="1"/>
    <col min="2624" max="2845" width="9.140625" style="34"/>
    <col min="2846" max="2846" width="7.85546875" style="34" customWidth="1"/>
    <col min="2847" max="2847" width="108.5703125" style="34" customWidth="1"/>
    <col min="2848" max="2848" width="8.85546875" style="34" customWidth="1"/>
    <col min="2849" max="2849" width="27.85546875" style="34" customWidth="1"/>
    <col min="2850" max="2852" width="10.7109375" style="34" customWidth="1"/>
    <col min="2853" max="2854" width="10.85546875" style="34" customWidth="1"/>
    <col min="2855" max="2855" width="10" style="34" customWidth="1"/>
    <col min="2856" max="2857" width="10.28515625" style="34" customWidth="1"/>
    <col min="2858" max="2859" width="10.5703125" style="34" customWidth="1"/>
    <col min="2860" max="2861" width="11.140625" style="34" customWidth="1"/>
    <col min="2862" max="2862" width="10.42578125" style="34" customWidth="1"/>
    <col min="2863" max="2863" width="15.5703125" style="34" customWidth="1"/>
    <col min="2864" max="2877" width="0" style="34" hidden="1" customWidth="1"/>
    <col min="2878" max="2878" width="4.140625" style="34" customWidth="1"/>
    <col min="2879" max="2879" width="22.28515625" style="34" customWidth="1"/>
    <col min="2880" max="3101" width="9.140625" style="34"/>
    <col min="3102" max="3102" width="7.85546875" style="34" customWidth="1"/>
    <col min="3103" max="3103" width="108.5703125" style="34" customWidth="1"/>
    <col min="3104" max="3104" width="8.85546875" style="34" customWidth="1"/>
    <col min="3105" max="3105" width="27.85546875" style="34" customWidth="1"/>
    <col min="3106" max="3108" width="10.7109375" style="34" customWidth="1"/>
    <col min="3109" max="3110" width="10.85546875" style="34" customWidth="1"/>
    <col min="3111" max="3111" width="10" style="34" customWidth="1"/>
    <col min="3112" max="3113" width="10.28515625" style="34" customWidth="1"/>
    <col min="3114" max="3115" width="10.5703125" style="34" customWidth="1"/>
    <col min="3116" max="3117" width="11.140625" style="34" customWidth="1"/>
    <col min="3118" max="3118" width="10.42578125" style="34" customWidth="1"/>
    <col min="3119" max="3119" width="15.5703125" style="34" customWidth="1"/>
    <col min="3120" max="3133" width="0" style="34" hidden="1" customWidth="1"/>
    <col min="3134" max="3134" width="4.140625" style="34" customWidth="1"/>
    <col min="3135" max="3135" width="22.28515625" style="34" customWidth="1"/>
    <col min="3136" max="3357" width="9.140625" style="34"/>
    <col min="3358" max="3358" width="7.85546875" style="34" customWidth="1"/>
    <col min="3359" max="3359" width="108.5703125" style="34" customWidth="1"/>
    <col min="3360" max="3360" width="8.85546875" style="34" customWidth="1"/>
    <col min="3361" max="3361" width="27.85546875" style="34" customWidth="1"/>
    <col min="3362" max="3364" width="10.7109375" style="34" customWidth="1"/>
    <col min="3365" max="3366" width="10.85546875" style="34" customWidth="1"/>
    <col min="3367" max="3367" width="10" style="34" customWidth="1"/>
    <col min="3368" max="3369" width="10.28515625" style="34" customWidth="1"/>
    <col min="3370" max="3371" width="10.5703125" style="34" customWidth="1"/>
    <col min="3372" max="3373" width="11.140625" style="34" customWidth="1"/>
    <col min="3374" max="3374" width="10.42578125" style="34" customWidth="1"/>
    <col min="3375" max="3375" width="15.5703125" style="34" customWidth="1"/>
    <col min="3376" max="3389" width="0" style="34" hidden="1" customWidth="1"/>
    <col min="3390" max="3390" width="4.140625" style="34" customWidth="1"/>
    <col min="3391" max="3391" width="22.28515625" style="34" customWidth="1"/>
    <col min="3392" max="3613" width="9.140625" style="34"/>
    <col min="3614" max="3614" width="7.85546875" style="34" customWidth="1"/>
    <col min="3615" max="3615" width="108.5703125" style="34" customWidth="1"/>
    <col min="3616" max="3616" width="8.85546875" style="34" customWidth="1"/>
    <col min="3617" max="3617" width="27.85546875" style="34" customWidth="1"/>
    <col min="3618" max="3620" width="10.7109375" style="34" customWidth="1"/>
    <col min="3621" max="3622" width="10.85546875" style="34" customWidth="1"/>
    <col min="3623" max="3623" width="10" style="34" customWidth="1"/>
    <col min="3624" max="3625" width="10.28515625" style="34" customWidth="1"/>
    <col min="3626" max="3627" width="10.5703125" style="34" customWidth="1"/>
    <col min="3628" max="3629" width="11.140625" style="34" customWidth="1"/>
    <col min="3630" max="3630" width="10.42578125" style="34" customWidth="1"/>
    <col min="3631" max="3631" width="15.5703125" style="34" customWidth="1"/>
    <col min="3632" max="3645" width="0" style="34" hidden="1" customWidth="1"/>
    <col min="3646" max="3646" width="4.140625" style="34" customWidth="1"/>
    <col min="3647" max="3647" width="22.28515625" style="34" customWidth="1"/>
    <col min="3648" max="3869" width="9.140625" style="34"/>
    <col min="3870" max="3870" width="7.85546875" style="34" customWidth="1"/>
    <col min="3871" max="3871" width="108.5703125" style="34" customWidth="1"/>
    <col min="3872" max="3872" width="8.85546875" style="34" customWidth="1"/>
    <col min="3873" max="3873" width="27.85546875" style="34" customWidth="1"/>
    <col min="3874" max="3876" width="10.7109375" style="34" customWidth="1"/>
    <col min="3877" max="3878" width="10.85546875" style="34" customWidth="1"/>
    <col min="3879" max="3879" width="10" style="34" customWidth="1"/>
    <col min="3880" max="3881" width="10.28515625" style="34" customWidth="1"/>
    <col min="3882" max="3883" width="10.5703125" style="34" customWidth="1"/>
    <col min="3884" max="3885" width="11.140625" style="34" customWidth="1"/>
    <col min="3886" max="3886" width="10.42578125" style="34" customWidth="1"/>
    <col min="3887" max="3887" width="15.5703125" style="34" customWidth="1"/>
    <col min="3888" max="3901" width="0" style="34" hidden="1" customWidth="1"/>
    <col min="3902" max="3902" width="4.140625" style="34" customWidth="1"/>
    <col min="3903" max="3903" width="22.28515625" style="34" customWidth="1"/>
    <col min="3904" max="4125" width="9.140625" style="34"/>
    <col min="4126" max="4126" width="7.85546875" style="34" customWidth="1"/>
    <col min="4127" max="4127" width="108.5703125" style="34" customWidth="1"/>
    <col min="4128" max="4128" width="8.85546875" style="34" customWidth="1"/>
    <col min="4129" max="4129" width="27.85546875" style="34" customWidth="1"/>
    <col min="4130" max="4132" width="10.7109375" style="34" customWidth="1"/>
    <col min="4133" max="4134" width="10.85546875" style="34" customWidth="1"/>
    <col min="4135" max="4135" width="10" style="34" customWidth="1"/>
    <col min="4136" max="4137" width="10.28515625" style="34" customWidth="1"/>
    <col min="4138" max="4139" width="10.5703125" style="34" customWidth="1"/>
    <col min="4140" max="4141" width="11.140625" style="34" customWidth="1"/>
    <col min="4142" max="4142" width="10.42578125" style="34" customWidth="1"/>
    <col min="4143" max="4143" width="15.5703125" style="34" customWidth="1"/>
    <col min="4144" max="4157" width="0" style="34" hidden="1" customWidth="1"/>
    <col min="4158" max="4158" width="4.140625" style="34" customWidth="1"/>
    <col min="4159" max="4159" width="22.28515625" style="34" customWidth="1"/>
    <col min="4160" max="4381" width="9.140625" style="34"/>
    <col min="4382" max="4382" width="7.85546875" style="34" customWidth="1"/>
    <col min="4383" max="4383" width="108.5703125" style="34" customWidth="1"/>
    <col min="4384" max="4384" width="8.85546875" style="34" customWidth="1"/>
    <col min="4385" max="4385" width="27.85546875" style="34" customWidth="1"/>
    <col min="4386" max="4388" width="10.7109375" style="34" customWidth="1"/>
    <col min="4389" max="4390" width="10.85546875" style="34" customWidth="1"/>
    <col min="4391" max="4391" width="10" style="34" customWidth="1"/>
    <col min="4392" max="4393" width="10.28515625" style="34" customWidth="1"/>
    <col min="4394" max="4395" width="10.5703125" style="34" customWidth="1"/>
    <col min="4396" max="4397" width="11.140625" style="34" customWidth="1"/>
    <col min="4398" max="4398" width="10.42578125" style="34" customWidth="1"/>
    <col min="4399" max="4399" width="15.5703125" style="34" customWidth="1"/>
    <col min="4400" max="4413" width="0" style="34" hidden="1" customWidth="1"/>
    <col min="4414" max="4414" width="4.140625" style="34" customWidth="1"/>
    <col min="4415" max="4415" width="22.28515625" style="34" customWidth="1"/>
    <col min="4416" max="4637" width="9.140625" style="34"/>
    <col min="4638" max="4638" width="7.85546875" style="34" customWidth="1"/>
    <col min="4639" max="4639" width="108.5703125" style="34" customWidth="1"/>
    <col min="4640" max="4640" width="8.85546875" style="34" customWidth="1"/>
    <col min="4641" max="4641" width="27.85546875" style="34" customWidth="1"/>
    <col min="4642" max="4644" width="10.7109375" style="34" customWidth="1"/>
    <col min="4645" max="4646" width="10.85546875" style="34" customWidth="1"/>
    <col min="4647" max="4647" width="10" style="34" customWidth="1"/>
    <col min="4648" max="4649" width="10.28515625" style="34" customWidth="1"/>
    <col min="4650" max="4651" width="10.5703125" style="34" customWidth="1"/>
    <col min="4652" max="4653" width="11.140625" style="34" customWidth="1"/>
    <col min="4654" max="4654" width="10.42578125" style="34" customWidth="1"/>
    <col min="4655" max="4655" width="15.5703125" style="34" customWidth="1"/>
    <col min="4656" max="4669" width="0" style="34" hidden="1" customWidth="1"/>
    <col min="4670" max="4670" width="4.140625" style="34" customWidth="1"/>
    <col min="4671" max="4671" width="22.28515625" style="34" customWidth="1"/>
    <col min="4672" max="4893" width="9.140625" style="34"/>
    <col min="4894" max="4894" width="7.85546875" style="34" customWidth="1"/>
    <col min="4895" max="4895" width="108.5703125" style="34" customWidth="1"/>
    <col min="4896" max="4896" width="8.85546875" style="34" customWidth="1"/>
    <col min="4897" max="4897" width="27.85546875" style="34" customWidth="1"/>
    <col min="4898" max="4900" width="10.7109375" style="34" customWidth="1"/>
    <col min="4901" max="4902" width="10.85546875" style="34" customWidth="1"/>
    <col min="4903" max="4903" width="10" style="34" customWidth="1"/>
    <col min="4904" max="4905" width="10.28515625" style="34" customWidth="1"/>
    <col min="4906" max="4907" width="10.5703125" style="34" customWidth="1"/>
    <col min="4908" max="4909" width="11.140625" style="34" customWidth="1"/>
    <col min="4910" max="4910" width="10.42578125" style="34" customWidth="1"/>
    <col min="4911" max="4911" width="15.5703125" style="34" customWidth="1"/>
    <col min="4912" max="4925" width="0" style="34" hidden="1" customWidth="1"/>
    <col min="4926" max="4926" width="4.140625" style="34" customWidth="1"/>
    <col min="4927" max="4927" width="22.28515625" style="34" customWidth="1"/>
    <col min="4928" max="5149" width="9.140625" style="34"/>
    <col min="5150" max="5150" width="7.85546875" style="34" customWidth="1"/>
    <col min="5151" max="5151" width="108.5703125" style="34" customWidth="1"/>
    <col min="5152" max="5152" width="8.85546875" style="34" customWidth="1"/>
    <col min="5153" max="5153" width="27.85546875" style="34" customWidth="1"/>
    <col min="5154" max="5156" width="10.7109375" style="34" customWidth="1"/>
    <col min="5157" max="5158" width="10.85546875" style="34" customWidth="1"/>
    <col min="5159" max="5159" width="10" style="34" customWidth="1"/>
    <col min="5160" max="5161" width="10.28515625" style="34" customWidth="1"/>
    <col min="5162" max="5163" width="10.5703125" style="34" customWidth="1"/>
    <col min="5164" max="5165" width="11.140625" style="34" customWidth="1"/>
    <col min="5166" max="5166" width="10.42578125" style="34" customWidth="1"/>
    <col min="5167" max="5167" width="15.5703125" style="34" customWidth="1"/>
    <col min="5168" max="5181" width="0" style="34" hidden="1" customWidth="1"/>
    <col min="5182" max="5182" width="4.140625" style="34" customWidth="1"/>
    <col min="5183" max="5183" width="22.28515625" style="34" customWidth="1"/>
    <col min="5184" max="5405" width="9.140625" style="34"/>
    <col min="5406" max="5406" width="7.85546875" style="34" customWidth="1"/>
    <col min="5407" max="5407" width="108.5703125" style="34" customWidth="1"/>
    <col min="5408" max="5408" width="8.85546875" style="34" customWidth="1"/>
    <col min="5409" max="5409" width="27.85546875" style="34" customWidth="1"/>
    <col min="5410" max="5412" width="10.7109375" style="34" customWidth="1"/>
    <col min="5413" max="5414" width="10.85546875" style="34" customWidth="1"/>
    <col min="5415" max="5415" width="10" style="34" customWidth="1"/>
    <col min="5416" max="5417" width="10.28515625" style="34" customWidth="1"/>
    <col min="5418" max="5419" width="10.5703125" style="34" customWidth="1"/>
    <col min="5420" max="5421" width="11.140625" style="34" customWidth="1"/>
    <col min="5422" max="5422" width="10.42578125" style="34" customWidth="1"/>
    <col min="5423" max="5423" width="15.5703125" style="34" customWidth="1"/>
    <col min="5424" max="5437" width="0" style="34" hidden="1" customWidth="1"/>
    <col min="5438" max="5438" width="4.140625" style="34" customWidth="1"/>
    <col min="5439" max="5439" width="22.28515625" style="34" customWidth="1"/>
    <col min="5440" max="5661" width="9.140625" style="34"/>
    <col min="5662" max="5662" width="7.85546875" style="34" customWidth="1"/>
    <col min="5663" max="5663" width="108.5703125" style="34" customWidth="1"/>
    <col min="5664" max="5664" width="8.85546875" style="34" customWidth="1"/>
    <col min="5665" max="5665" width="27.85546875" style="34" customWidth="1"/>
    <col min="5666" max="5668" width="10.7109375" style="34" customWidth="1"/>
    <col min="5669" max="5670" width="10.85546875" style="34" customWidth="1"/>
    <col min="5671" max="5671" width="10" style="34" customWidth="1"/>
    <col min="5672" max="5673" width="10.28515625" style="34" customWidth="1"/>
    <col min="5674" max="5675" width="10.5703125" style="34" customWidth="1"/>
    <col min="5676" max="5677" width="11.140625" style="34" customWidth="1"/>
    <col min="5678" max="5678" width="10.42578125" style="34" customWidth="1"/>
    <col min="5679" max="5679" width="15.5703125" style="34" customWidth="1"/>
    <col min="5680" max="5693" width="0" style="34" hidden="1" customWidth="1"/>
    <col min="5694" max="5694" width="4.140625" style="34" customWidth="1"/>
    <col min="5695" max="5695" width="22.28515625" style="34" customWidth="1"/>
    <col min="5696" max="5917" width="9.140625" style="34"/>
    <col min="5918" max="5918" width="7.85546875" style="34" customWidth="1"/>
    <col min="5919" max="5919" width="108.5703125" style="34" customWidth="1"/>
    <col min="5920" max="5920" width="8.85546875" style="34" customWidth="1"/>
    <col min="5921" max="5921" width="27.85546875" style="34" customWidth="1"/>
    <col min="5922" max="5924" width="10.7109375" style="34" customWidth="1"/>
    <col min="5925" max="5926" width="10.85546875" style="34" customWidth="1"/>
    <col min="5927" max="5927" width="10" style="34" customWidth="1"/>
    <col min="5928" max="5929" width="10.28515625" style="34" customWidth="1"/>
    <col min="5930" max="5931" width="10.5703125" style="34" customWidth="1"/>
    <col min="5932" max="5933" width="11.140625" style="34" customWidth="1"/>
    <col min="5934" max="5934" width="10.42578125" style="34" customWidth="1"/>
    <col min="5935" max="5935" width="15.5703125" style="34" customWidth="1"/>
    <col min="5936" max="5949" width="0" style="34" hidden="1" customWidth="1"/>
    <col min="5950" max="5950" width="4.140625" style="34" customWidth="1"/>
    <col min="5951" max="5951" width="22.28515625" style="34" customWidth="1"/>
    <col min="5952" max="6173" width="9.140625" style="34"/>
    <col min="6174" max="6174" width="7.85546875" style="34" customWidth="1"/>
    <col min="6175" max="6175" width="108.5703125" style="34" customWidth="1"/>
    <col min="6176" max="6176" width="8.85546875" style="34" customWidth="1"/>
    <col min="6177" max="6177" width="27.85546875" style="34" customWidth="1"/>
    <col min="6178" max="6180" width="10.7109375" style="34" customWidth="1"/>
    <col min="6181" max="6182" width="10.85546875" style="34" customWidth="1"/>
    <col min="6183" max="6183" width="10" style="34" customWidth="1"/>
    <col min="6184" max="6185" width="10.28515625" style="34" customWidth="1"/>
    <col min="6186" max="6187" width="10.5703125" style="34" customWidth="1"/>
    <col min="6188" max="6189" width="11.140625" style="34" customWidth="1"/>
    <col min="6190" max="6190" width="10.42578125" style="34" customWidth="1"/>
    <col min="6191" max="6191" width="15.5703125" style="34" customWidth="1"/>
    <col min="6192" max="6205" width="0" style="34" hidden="1" customWidth="1"/>
    <col min="6206" max="6206" width="4.140625" style="34" customWidth="1"/>
    <col min="6207" max="6207" width="22.28515625" style="34" customWidth="1"/>
    <col min="6208" max="6429" width="9.140625" style="34"/>
    <col min="6430" max="6430" width="7.85546875" style="34" customWidth="1"/>
    <col min="6431" max="6431" width="108.5703125" style="34" customWidth="1"/>
    <col min="6432" max="6432" width="8.85546875" style="34" customWidth="1"/>
    <col min="6433" max="6433" width="27.85546875" style="34" customWidth="1"/>
    <col min="6434" max="6436" width="10.7109375" style="34" customWidth="1"/>
    <col min="6437" max="6438" width="10.85546875" style="34" customWidth="1"/>
    <col min="6439" max="6439" width="10" style="34" customWidth="1"/>
    <col min="6440" max="6441" width="10.28515625" style="34" customWidth="1"/>
    <col min="6442" max="6443" width="10.5703125" style="34" customWidth="1"/>
    <col min="6444" max="6445" width="11.140625" style="34" customWidth="1"/>
    <col min="6446" max="6446" width="10.42578125" style="34" customWidth="1"/>
    <col min="6447" max="6447" width="15.5703125" style="34" customWidth="1"/>
    <col min="6448" max="6461" width="0" style="34" hidden="1" customWidth="1"/>
    <col min="6462" max="6462" width="4.140625" style="34" customWidth="1"/>
    <col min="6463" max="6463" width="22.28515625" style="34" customWidth="1"/>
    <col min="6464" max="6685" width="9.140625" style="34"/>
    <col min="6686" max="6686" width="7.85546875" style="34" customWidth="1"/>
    <col min="6687" max="6687" width="108.5703125" style="34" customWidth="1"/>
    <col min="6688" max="6688" width="8.85546875" style="34" customWidth="1"/>
    <col min="6689" max="6689" width="27.85546875" style="34" customWidth="1"/>
    <col min="6690" max="6692" width="10.7109375" style="34" customWidth="1"/>
    <col min="6693" max="6694" width="10.85546875" style="34" customWidth="1"/>
    <col min="6695" max="6695" width="10" style="34" customWidth="1"/>
    <col min="6696" max="6697" width="10.28515625" style="34" customWidth="1"/>
    <col min="6698" max="6699" width="10.5703125" style="34" customWidth="1"/>
    <col min="6700" max="6701" width="11.140625" style="34" customWidth="1"/>
    <col min="6702" max="6702" width="10.42578125" style="34" customWidth="1"/>
    <col min="6703" max="6703" width="15.5703125" style="34" customWidth="1"/>
    <col min="6704" max="6717" width="0" style="34" hidden="1" customWidth="1"/>
    <col min="6718" max="6718" width="4.140625" style="34" customWidth="1"/>
    <col min="6719" max="6719" width="22.28515625" style="34" customWidth="1"/>
    <col min="6720" max="6941" width="9.140625" style="34"/>
    <col min="6942" max="6942" width="7.85546875" style="34" customWidth="1"/>
    <col min="6943" max="6943" width="108.5703125" style="34" customWidth="1"/>
    <col min="6944" max="6944" width="8.85546875" style="34" customWidth="1"/>
    <col min="6945" max="6945" width="27.85546875" style="34" customWidth="1"/>
    <col min="6946" max="6948" width="10.7109375" style="34" customWidth="1"/>
    <col min="6949" max="6950" width="10.85546875" style="34" customWidth="1"/>
    <col min="6951" max="6951" width="10" style="34" customWidth="1"/>
    <col min="6952" max="6953" width="10.28515625" style="34" customWidth="1"/>
    <col min="6954" max="6955" width="10.5703125" style="34" customWidth="1"/>
    <col min="6956" max="6957" width="11.140625" style="34" customWidth="1"/>
    <col min="6958" max="6958" width="10.42578125" style="34" customWidth="1"/>
    <col min="6959" max="6959" width="15.5703125" style="34" customWidth="1"/>
    <col min="6960" max="6973" width="0" style="34" hidden="1" customWidth="1"/>
    <col min="6974" max="6974" width="4.140625" style="34" customWidth="1"/>
    <col min="6975" max="6975" width="22.28515625" style="34" customWidth="1"/>
    <col min="6976" max="7197" width="9.140625" style="34"/>
    <col min="7198" max="7198" width="7.85546875" style="34" customWidth="1"/>
    <col min="7199" max="7199" width="108.5703125" style="34" customWidth="1"/>
    <col min="7200" max="7200" width="8.85546875" style="34" customWidth="1"/>
    <col min="7201" max="7201" width="27.85546875" style="34" customWidth="1"/>
    <col min="7202" max="7204" width="10.7109375" style="34" customWidth="1"/>
    <col min="7205" max="7206" width="10.85546875" style="34" customWidth="1"/>
    <col min="7207" max="7207" width="10" style="34" customWidth="1"/>
    <col min="7208" max="7209" width="10.28515625" style="34" customWidth="1"/>
    <col min="7210" max="7211" width="10.5703125" style="34" customWidth="1"/>
    <col min="7212" max="7213" width="11.140625" style="34" customWidth="1"/>
    <col min="7214" max="7214" width="10.42578125" style="34" customWidth="1"/>
    <col min="7215" max="7215" width="15.5703125" style="34" customWidth="1"/>
    <col min="7216" max="7229" width="0" style="34" hidden="1" customWidth="1"/>
    <col min="7230" max="7230" width="4.140625" style="34" customWidth="1"/>
    <col min="7231" max="7231" width="22.28515625" style="34" customWidth="1"/>
    <col min="7232" max="7453" width="9.140625" style="34"/>
    <col min="7454" max="7454" width="7.85546875" style="34" customWidth="1"/>
    <col min="7455" max="7455" width="108.5703125" style="34" customWidth="1"/>
    <col min="7456" max="7456" width="8.85546875" style="34" customWidth="1"/>
    <col min="7457" max="7457" width="27.85546875" style="34" customWidth="1"/>
    <col min="7458" max="7460" width="10.7109375" style="34" customWidth="1"/>
    <col min="7461" max="7462" width="10.85546875" style="34" customWidth="1"/>
    <col min="7463" max="7463" width="10" style="34" customWidth="1"/>
    <col min="7464" max="7465" width="10.28515625" style="34" customWidth="1"/>
    <col min="7466" max="7467" width="10.5703125" style="34" customWidth="1"/>
    <col min="7468" max="7469" width="11.140625" style="34" customWidth="1"/>
    <col min="7470" max="7470" width="10.42578125" style="34" customWidth="1"/>
    <col min="7471" max="7471" width="15.5703125" style="34" customWidth="1"/>
    <col min="7472" max="7485" width="0" style="34" hidden="1" customWidth="1"/>
    <col min="7486" max="7486" width="4.140625" style="34" customWidth="1"/>
    <col min="7487" max="7487" width="22.28515625" style="34" customWidth="1"/>
    <col min="7488" max="7709" width="9.140625" style="34"/>
    <col min="7710" max="7710" width="7.85546875" style="34" customWidth="1"/>
    <col min="7711" max="7711" width="108.5703125" style="34" customWidth="1"/>
    <col min="7712" max="7712" width="8.85546875" style="34" customWidth="1"/>
    <col min="7713" max="7713" width="27.85546875" style="34" customWidth="1"/>
    <col min="7714" max="7716" width="10.7109375" style="34" customWidth="1"/>
    <col min="7717" max="7718" width="10.85546875" style="34" customWidth="1"/>
    <col min="7719" max="7719" width="10" style="34" customWidth="1"/>
    <col min="7720" max="7721" width="10.28515625" style="34" customWidth="1"/>
    <col min="7722" max="7723" width="10.5703125" style="34" customWidth="1"/>
    <col min="7724" max="7725" width="11.140625" style="34" customWidth="1"/>
    <col min="7726" max="7726" width="10.42578125" style="34" customWidth="1"/>
    <col min="7727" max="7727" width="15.5703125" style="34" customWidth="1"/>
    <col min="7728" max="7741" width="0" style="34" hidden="1" customWidth="1"/>
    <col min="7742" max="7742" width="4.140625" style="34" customWidth="1"/>
    <col min="7743" max="7743" width="22.28515625" style="34" customWidth="1"/>
    <col min="7744" max="7965" width="9.140625" style="34"/>
    <col min="7966" max="7966" width="7.85546875" style="34" customWidth="1"/>
    <col min="7967" max="7967" width="108.5703125" style="34" customWidth="1"/>
    <col min="7968" max="7968" width="8.85546875" style="34" customWidth="1"/>
    <col min="7969" max="7969" width="27.85546875" style="34" customWidth="1"/>
    <col min="7970" max="7972" width="10.7109375" style="34" customWidth="1"/>
    <col min="7973" max="7974" width="10.85546875" style="34" customWidth="1"/>
    <col min="7975" max="7975" width="10" style="34" customWidth="1"/>
    <col min="7976" max="7977" width="10.28515625" style="34" customWidth="1"/>
    <col min="7978" max="7979" width="10.5703125" style="34" customWidth="1"/>
    <col min="7980" max="7981" width="11.140625" style="34" customWidth="1"/>
    <col min="7982" max="7982" width="10.42578125" style="34" customWidth="1"/>
    <col min="7983" max="7983" width="15.5703125" style="34" customWidth="1"/>
    <col min="7984" max="7997" width="0" style="34" hidden="1" customWidth="1"/>
    <col min="7998" max="7998" width="4.140625" style="34" customWidth="1"/>
    <col min="7999" max="7999" width="22.28515625" style="34" customWidth="1"/>
    <col min="8000" max="8221" width="9.140625" style="34"/>
    <col min="8222" max="8222" width="7.85546875" style="34" customWidth="1"/>
    <col min="8223" max="8223" width="108.5703125" style="34" customWidth="1"/>
    <col min="8224" max="8224" width="8.85546875" style="34" customWidth="1"/>
    <col min="8225" max="8225" width="27.85546875" style="34" customWidth="1"/>
    <col min="8226" max="8228" width="10.7109375" style="34" customWidth="1"/>
    <col min="8229" max="8230" width="10.85546875" style="34" customWidth="1"/>
    <col min="8231" max="8231" width="10" style="34" customWidth="1"/>
    <col min="8232" max="8233" width="10.28515625" style="34" customWidth="1"/>
    <col min="8234" max="8235" width="10.5703125" style="34" customWidth="1"/>
    <col min="8236" max="8237" width="11.140625" style="34" customWidth="1"/>
    <col min="8238" max="8238" width="10.42578125" style="34" customWidth="1"/>
    <col min="8239" max="8239" width="15.5703125" style="34" customWidth="1"/>
    <col min="8240" max="8253" width="0" style="34" hidden="1" customWidth="1"/>
    <col min="8254" max="8254" width="4.140625" style="34" customWidth="1"/>
    <col min="8255" max="8255" width="22.28515625" style="34" customWidth="1"/>
    <col min="8256" max="8477" width="9.140625" style="34"/>
    <col min="8478" max="8478" width="7.85546875" style="34" customWidth="1"/>
    <col min="8479" max="8479" width="108.5703125" style="34" customWidth="1"/>
    <col min="8480" max="8480" width="8.85546875" style="34" customWidth="1"/>
    <col min="8481" max="8481" width="27.85546875" style="34" customWidth="1"/>
    <col min="8482" max="8484" width="10.7109375" style="34" customWidth="1"/>
    <col min="8485" max="8486" width="10.85546875" style="34" customWidth="1"/>
    <col min="8487" max="8487" width="10" style="34" customWidth="1"/>
    <col min="8488" max="8489" width="10.28515625" style="34" customWidth="1"/>
    <col min="8490" max="8491" width="10.5703125" style="34" customWidth="1"/>
    <col min="8492" max="8493" width="11.140625" style="34" customWidth="1"/>
    <col min="8494" max="8494" width="10.42578125" style="34" customWidth="1"/>
    <col min="8495" max="8495" width="15.5703125" style="34" customWidth="1"/>
    <col min="8496" max="8509" width="0" style="34" hidden="1" customWidth="1"/>
    <col min="8510" max="8510" width="4.140625" style="34" customWidth="1"/>
    <col min="8511" max="8511" width="22.28515625" style="34" customWidth="1"/>
    <col min="8512" max="8733" width="9.140625" style="34"/>
    <col min="8734" max="8734" width="7.85546875" style="34" customWidth="1"/>
    <col min="8735" max="8735" width="108.5703125" style="34" customWidth="1"/>
    <col min="8736" max="8736" width="8.85546875" style="34" customWidth="1"/>
    <col min="8737" max="8737" width="27.85546875" style="34" customWidth="1"/>
    <col min="8738" max="8740" width="10.7109375" style="34" customWidth="1"/>
    <col min="8741" max="8742" width="10.85546875" style="34" customWidth="1"/>
    <col min="8743" max="8743" width="10" style="34" customWidth="1"/>
    <col min="8744" max="8745" width="10.28515625" style="34" customWidth="1"/>
    <col min="8746" max="8747" width="10.5703125" style="34" customWidth="1"/>
    <col min="8748" max="8749" width="11.140625" style="34" customWidth="1"/>
    <col min="8750" max="8750" width="10.42578125" style="34" customWidth="1"/>
    <col min="8751" max="8751" width="15.5703125" style="34" customWidth="1"/>
    <col min="8752" max="8765" width="0" style="34" hidden="1" customWidth="1"/>
    <col min="8766" max="8766" width="4.140625" style="34" customWidth="1"/>
    <col min="8767" max="8767" width="22.28515625" style="34" customWidth="1"/>
    <col min="8768" max="8989" width="9.140625" style="34"/>
    <col min="8990" max="8990" width="7.85546875" style="34" customWidth="1"/>
    <col min="8991" max="8991" width="108.5703125" style="34" customWidth="1"/>
    <col min="8992" max="8992" width="8.85546875" style="34" customWidth="1"/>
    <col min="8993" max="8993" width="27.85546875" style="34" customWidth="1"/>
    <col min="8994" max="8996" width="10.7109375" style="34" customWidth="1"/>
    <col min="8997" max="8998" width="10.85546875" style="34" customWidth="1"/>
    <col min="8999" max="8999" width="10" style="34" customWidth="1"/>
    <col min="9000" max="9001" width="10.28515625" style="34" customWidth="1"/>
    <col min="9002" max="9003" width="10.5703125" style="34" customWidth="1"/>
    <col min="9004" max="9005" width="11.140625" style="34" customWidth="1"/>
    <col min="9006" max="9006" width="10.42578125" style="34" customWidth="1"/>
    <col min="9007" max="9007" width="15.5703125" style="34" customWidth="1"/>
    <col min="9008" max="9021" width="0" style="34" hidden="1" customWidth="1"/>
    <col min="9022" max="9022" width="4.140625" style="34" customWidth="1"/>
    <col min="9023" max="9023" width="22.28515625" style="34" customWidth="1"/>
    <col min="9024" max="9245" width="9.140625" style="34"/>
    <col min="9246" max="9246" width="7.85546875" style="34" customWidth="1"/>
    <col min="9247" max="9247" width="108.5703125" style="34" customWidth="1"/>
    <col min="9248" max="9248" width="8.85546875" style="34" customWidth="1"/>
    <col min="9249" max="9249" width="27.85546875" style="34" customWidth="1"/>
    <col min="9250" max="9252" width="10.7109375" style="34" customWidth="1"/>
    <col min="9253" max="9254" width="10.85546875" style="34" customWidth="1"/>
    <col min="9255" max="9255" width="10" style="34" customWidth="1"/>
    <col min="9256" max="9257" width="10.28515625" style="34" customWidth="1"/>
    <col min="9258" max="9259" width="10.5703125" style="34" customWidth="1"/>
    <col min="9260" max="9261" width="11.140625" style="34" customWidth="1"/>
    <col min="9262" max="9262" width="10.42578125" style="34" customWidth="1"/>
    <col min="9263" max="9263" width="15.5703125" style="34" customWidth="1"/>
    <col min="9264" max="9277" width="0" style="34" hidden="1" customWidth="1"/>
    <col min="9278" max="9278" width="4.140625" style="34" customWidth="1"/>
    <col min="9279" max="9279" width="22.28515625" style="34" customWidth="1"/>
    <col min="9280" max="9501" width="9.140625" style="34"/>
    <col min="9502" max="9502" width="7.85546875" style="34" customWidth="1"/>
    <col min="9503" max="9503" width="108.5703125" style="34" customWidth="1"/>
    <col min="9504" max="9504" width="8.85546875" style="34" customWidth="1"/>
    <col min="9505" max="9505" width="27.85546875" style="34" customWidth="1"/>
    <col min="9506" max="9508" width="10.7109375" style="34" customWidth="1"/>
    <col min="9509" max="9510" width="10.85546875" style="34" customWidth="1"/>
    <col min="9511" max="9511" width="10" style="34" customWidth="1"/>
    <col min="9512" max="9513" width="10.28515625" style="34" customWidth="1"/>
    <col min="9514" max="9515" width="10.5703125" style="34" customWidth="1"/>
    <col min="9516" max="9517" width="11.140625" style="34" customWidth="1"/>
    <col min="9518" max="9518" width="10.42578125" style="34" customWidth="1"/>
    <col min="9519" max="9519" width="15.5703125" style="34" customWidth="1"/>
    <col min="9520" max="9533" width="0" style="34" hidden="1" customWidth="1"/>
    <col min="9534" max="9534" width="4.140625" style="34" customWidth="1"/>
    <col min="9535" max="9535" width="22.28515625" style="34" customWidth="1"/>
    <col min="9536" max="9757" width="9.140625" style="34"/>
    <col min="9758" max="9758" width="7.85546875" style="34" customWidth="1"/>
    <col min="9759" max="9759" width="108.5703125" style="34" customWidth="1"/>
    <col min="9760" max="9760" width="8.85546875" style="34" customWidth="1"/>
    <col min="9761" max="9761" width="27.85546875" style="34" customWidth="1"/>
    <col min="9762" max="9764" width="10.7109375" style="34" customWidth="1"/>
    <col min="9765" max="9766" width="10.85546875" style="34" customWidth="1"/>
    <col min="9767" max="9767" width="10" style="34" customWidth="1"/>
    <col min="9768" max="9769" width="10.28515625" style="34" customWidth="1"/>
    <col min="9770" max="9771" width="10.5703125" style="34" customWidth="1"/>
    <col min="9772" max="9773" width="11.140625" style="34" customWidth="1"/>
    <col min="9774" max="9774" width="10.42578125" style="34" customWidth="1"/>
    <col min="9775" max="9775" width="15.5703125" style="34" customWidth="1"/>
    <col min="9776" max="9789" width="0" style="34" hidden="1" customWidth="1"/>
    <col min="9790" max="9790" width="4.140625" style="34" customWidth="1"/>
    <col min="9791" max="9791" width="22.28515625" style="34" customWidth="1"/>
    <col min="9792" max="10013" width="9.140625" style="34"/>
    <col min="10014" max="10014" width="7.85546875" style="34" customWidth="1"/>
    <col min="10015" max="10015" width="108.5703125" style="34" customWidth="1"/>
    <col min="10016" max="10016" width="8.85546875" style="34" customWidth="1"/>
    <col min="10017" max="10017" width="27.85546875" style="34" customWidth="1"/>
    <col min="10018" max="10020" width="10.7109375" style="34" customWidth="1"/>
    <col min="10021" max="10022" width="10.85546875" style="34" customWidth="1"/>
    <col min="10023" max="10023" width="10" style="34" customWidth="1"/>
    <col min="10024" max="10025" width="10.28515625" style="34" customWidth="1"/>
    <col min="10026" max="10027" width="10.5703125" style="34" customWidth="1"/>
    <col min="10028" max="10029" width="11.140625" style="34" customWidth="1"/>
    <col min="10030" max="10030" width="10.42578125" style="34" customWidth="1"/>
    <col min="10031" max="10031" width="15.5703125" style="34" customWidth="1"/>
    <col min="10032" max="10045" width="0" style="34" hidden="1" customWidth="1"/>
    <col min="10046" max="10046" width="4.140625" style="34" customWidth="1"/>
    <col min="10047" max="10047" width="22.28515625" style="34" customWidth="1"/>
    <col min="10048" max="10269" width="9.140625" style="34"/>
    <col min="10270" max="10270" width="7.85546875" style="34" customWidth="1"/>
    <col min="10271" max="10271" width="108.5703125" style="34" customWidth="1"/>
    <col min="10272" max="10272" width="8.85546875" style="34" customWidth="1"/>
    <col min="10273" max="10273" width="27.85546875" style="34" customWidth="1"/>
    <col min="10274" max="10276" width="10.7109375" style="34" customWidth="1"/>
    <col min="10277" max="10278" width="10.85546875" style="34" customWidth="1"/>
    <col min="10279" max="10279" width="10" style="34" customWidth="1"/>
    <col min="10280" max="10281" width="10.28515625" style="34" customWidth="1"/>
    <col min="10282" max="10283" width="10.5703125" style="34" customWidth="1"/>
    <col min="10284" max="10285" width="11.140625" style="34" customWidth="1"/>
    <col min="10286" max="10286" width="10.42578125" style="34" customWidth="1"/>
    <col min="10287" max="10287" width="15.5703125" style="34" customWidth="1"/>
    <col min="10288" max="10301" width="0" style="34" hidden="1" customWidth="1"/>
    <col min="10302" max="10302" width="4.140625" style="34" customWidth="1"/>
    <col min="10303" max="10303" width="22.28515625" style="34" customWidth="1"/>
    <col min="10304" max="10525" width="9.140625" style="34"/>
    <col min="10526" max="10526" width="7.85546875" style="34" customWidth="1"/>
    <col min="10527" max="10527" width="108.5703125" style="34" customWidth="1"/>
    <col min="10528" max="10528" width="8.85546875" style="34" customWidth="1"/>
    <col min="10529" max="10529" width="27.85546875" style="34" customWidth="1"/>
    <col min="10530" max="10532" width="10.7109375" style="34" customWidth="1"/>
    <col min="10533" max="10534" width="10.85546875" style="34" customWidth="1"/>
    <col min="10535" max="10535" width="10" style="34" customWidth="1"/>
    <col min="10536" max="10537" width="10.28515625" style="34" customWidth="1"/>
    <col min="10538" max="10539" width="10.5703125" style="34" customWidth="1"/>
    <col min="10540" max="10541" width="11.140625" style="34" customWidth="1"/>
    <col min="10542" max="10542" width="10.42578125" style="34" customWidth="1"/>
    <col min="10543" max="10543" width="15.5703125" style="34" customWidth="1"/>
    <col min="10544" max="10557" width="0" style="34" hidden="1" customWidth="1"/>
    <col min="10558" max="10558" width="4.140625" style="34" customWidth="1"/>
    <col min="10559" max="10559" width="22.28515625" style="34" customWidth="1"/>
    <col min="10560" max="10781" width="9.140625" style="34"/>
    <col min="10782" max="10782" width="7.85546875" style="34" customWidth="1"/>
    <col min="10783" max="10783" width="108.5703125" style="34" customWidth="1"/>
    <col min="10784" max="10784" width="8.85546875" style="34" customWidth="1"/>
    <col min="10785" max="10785" width="27.85546875" style="34" customWidth="1"/>
    <col min="10786" max="10788" width="10.7109375" style="34" customWidth="1"/>
    <col min="10789" max="10790" width="10.85546875" style="34" customWidth="1"/>
    <col min="10791" max="10791" width="10" style="34" customWidth="1"/>
    <col min="10792" max="10793" width="10.28515625" style="34" customWidth="1"/>
    <col min="10794" max="10795" width="10.5703125" style="34" customWidth="1"/>
    <col min="10796" max="10797" width="11.140625" style="34" customWidth="1"/>
    <col min="10798" max="10798" width="10.42578125" style="34" customWidth="1"/>
    <col min="10799" max="10799" width="15.5703125" style="34" customWidth="1"/>
    <col min="10800" max="10813" width="0" style="34" hidden="1" customWidth="1"/>
    <col min="10814" max="10814" width="4.140625" style="34" customWidth="1"/>
    <col min="10815" max="10815" width="22.28515625" style="34" customWidth="1"/>
    <col min="10816" max="11037" width="9.140625" style="34"/>
    <col min="11038" max="11038" width="7.85546875" style="34" customWidth="1"/>
    <col min="11039" max="11039" width="108.5703125" style="34" customWidth="1"/>
    <col min="11040" max="11040" width="8.85546875" style="34" customWidth="1"/>
    <col min="11041" max="11041" width="27.85546875" style="34" customWidth="1"/>
    <col min="11042" max="11044" width="10.7109375" style="34" customWidth="1"/>
    <col min="11045" max="11046" width="10.85546875" style="34" customWidth="1"/>
    <col min="11047" max="11047" width="10" style="34" customWidth="1"/>
    <col min="11048" max="11049" width="10.28515625" style="34" customWidth="1"/>
    <col min="11050" max="11051" width="10.5703125" style="34" customWidth="1"/>
    <col min="11052" max="11053" width="11.140625" style="34" customWidth="1"/>
    <col min="11054" max="11054" width="10.42578125" style="34" customWidth="1"/>
    <col min="11055" max="11055" width="15.5703125" style="34" customWidth="1"/>
    <col min="11056" max="11069" width="0" style="34" hidden="1" customWidth="1"/>
    <col min="11070" max="11070" width="4.140625" style="34" customWidth="1"/>
    <col min="11071" max="11071" width="22.28515625" style="34" customWidth="1"/>
    <col min="11072" max="11293" width="9.140625" style="34"/>
    <col min="11294" max="11294" width="7.85546875" style="34" customWidth="1"/>
    <col min="11295" max="11295" width="108.5703125" style="34" customWidth="1"/>
    <col min="11296" max="11296" width="8.85546875" style="34" customWidth="1"/>
    <col min="11297" max="11297" width="27.85546875" style="34" customWidth="1"/>
    <col min="11298" max="11300" width="10.7109375" style="34" customWidth="1"/>
    <col min="11301" max="11302" width="10.85546875" style="34" customWidth="1"/>
    <col min="11303" max="11303" width="10" style="34" customWidth="1"/>
    <col min="11304" max="11305" width="10.28515625" style="34" customWidth="1"/>
    <col min="11306" max="11307" width="10.5703125" style="34" customWidth="1"/>
    <col min="11308" max="11309" width="11.140625" style="34" customWidth="1"/>
    <col min="11310" max="11310" width="10.42578125" style="34" customWidth="1"/>
    <col min="11311" max="11311" width="15.5703125" style="34" customWidth="1"/>
    <col min="11312" max="11325" width="0" style="34" hidden="1" customWidth="1"/>
    <col min="11326" max="11326" width="4.140625" style="34" customWidth="1"/>
    <col min="11327" max="11327" width="22.28515625" style="34" customWidth="1"/>
    <col min="11328" max="11549" width="9.140625" style="34"/>
    <col min="11550" max="11550" width="7.85546875" style="34" customWidth="1"/>
    <col min="11551" max="11551" width="108.5703125" style="34" customWidth="1"/>
    <col min="11552" max="11552" width="8.85546875" style="34" customWidth="1"/>
    <col min="11553" max="11553" width="27.85546875" style="34" customWidth="1"/>
    <col min="11554" max="11556" width="10.7109375" style="34" customWidth="1"/>
    <col min="11557" max="11558" width="10.85546875" style="34" customWidth="1"/>
    <col min="11559" max="11559" width="10" style="34" customWidth="1"/>
    <col min="11560" max="11561" width="10.28515625" style="34" customWidth="1"/>
    <col min="11562" max="11563" width="10.5703125" style="34" customWidth="1"/>
    <col min="11564" max="11565" width="11.140625" style="34" customWidth="1"/>
    <col min="11566" max="11566" width="10.42578125" style="34" customWidth="1"/>
    <col min="11567" max="11567" width="15.5703125" style="34" customWidth="1"/>
    <col min="11568" max="11581" width="0" style="34" hidden="1" customWidth="1"/>
    <col min="11582" max="11582" width="4.140625" style="34" customWidth="1"/>
    <col min="11583" max="11583" width="22.28515625" style="34" customWidth="1"/>
    <col min="11584" max="11805" width="9.140625" style="34"/>
    <col min="11806" max="11806" width="7.85546875" style="34" customWidth="1"/>
    <col min="11807" max="11807" width="108.5703125" style="34" customWidth="1"/>
    <col min="11808" max="11808" width="8.85546875" style="34" customWidth="1"/>
    <col min="11809" max="11809" width="27.85546875" style="34" customWidth="1"/>
    <col min="11810" max="11812" width="10.7109375" style="34" customWidth="1"/>
    <col min="11813" max="11814" width="10.85546875" style="34" customWidth="1"/>
    <col min="11815" max="11815" width="10" style="34" customWidth="1"/>
    <col min="11816" max="11817" width="10.28515625" style="34" customWidth="1"/>
    <col min="11818" max="11819" width="10.5703125" style="34" customWidth="1"/>
    <col min="11820" max="11821" width="11.140625" style="34" customWidth="1"/>
    <col min="11822" max="11822" width="10.42578125" style="34" customWidth="1"/>
    <col min="11823" max="11823" width="15.5703125" style="34" customWidth="1"/>
    <col min="11824" max="11837" width="0" style="34" hidden="1" customWidth="1"/>
    <col min="11838" max="11838" width="4.140625" style="34" customWidth="1"/>
    <col min="11839" max="11839" width="22.28515625" style="34" customWidth="1"/>
    <col min="11840" max="12061" width="9.140625" style="34"/>
    <col min="12062" max="12062" width="7.85546875" style="34" customWidth="1"/>
    <col min="12063" max="12063" width="108.5703125" style="34" customWidth="1"/>
    <col min="12064" max="12064" width="8.85546875" style="34" customWidth="1"/>
    <col min="12065" max="12065" width="27.85546875" style="34" customWidth="1"/>
    <col min="12066" max="12068" width="10.7109375" style="34" customWidth="1"/>
    <col min="12069" max="12070" width="10.85546875" style="34" customWidth="1"/>
    <col min="12071" max="12071" width="10" style="34" customWidth="1"/>
    <col min="12072" max="12073" width="10.28515625" style="34" customWidth="1"/>
    <col min="12074" max="12075" width="10.5703125" style="34" customWidth="1"/>
    <col min="12076" max="12077" width="11.140625" style="34" customWidth="1"/>
    <col min="12078" max="12078" width="10.42578125" style="34" customWidth="1"/>
    <col min="12079" max="12079" width="15.5703125" style="34" customWidth="1"/>
    <col min="12080" max="12093" width="0" style="34" hidden="1" customWidth="1"/>
    <col min="12094" max="12094" width="4.140625" style="34" customWidth="1"/>
    <col min="12095" max="12095" width="22.28515625" style="34" customWidth="1"/>
    <col min="12096" max="12317" width="9.140625" style="34"/>
    <col min="12318" max="12318" width="7.85546875" style="34" customWidth="1"/>
    <col min="12319" max="12319" width="108.5703125" style="34" customWidth="1"/>
    <col min="12320" max="12320" width="8.85546875" style="34" customWidth="1"/>
    <col min="12321" max="12321" width="27.85546875" style="34" customWidth="1"/>
    <col min="12322" max="12324" width="10.7109375" style="34" customWidth="1"/>
    <col min="12325" max="12326" width="10.85546875" style="34" customWidth="1"/>
    <col min="12327" max="12327" width="10" style="34" customWidth="1"/>
    <col min="12328" max="12329" width="10.28515625" style="34" customWidth="1"/>
    <col min="12330" max="12331" width="10.5703125" style="34" customWidth="1"/>
    <col min="12332" max="12333" width="11.140625" style="34" customWidth="1"/>
    <col min="12334" max="12334" width="10.42578125" style="34" customWidth="1"/>
    <col min="12335" max="12335" width="15.5703125" style="34" customWidth="1"/>
    <col min="12336" max="12349" width="0" style="34" hidden="1" customWidth="1"/>
    <col min="12350" max="12350" width="4.140625" style="34" customWidth="1"/>
    <col min="12351" max="12351" width="22.28515625" style="34" customWidth="1"/>
    <col min="12352" max="12573" width="9.140625" style="34"/>
    <col min="12574" max="12574" width="7.85546875" style="34" customWidth="1"/>
    <col min="12575" max="12575" width="108.5703125" style="34" customWidth="1"/>
    <col min="12576" max="12576" width="8.85546875" style="34" customWidth="1"/>
    <col min="12577" max="12577" width="27.85546875" style="34" customWidth="1"/>
    <col min="12578" max="12580" width="10.7109375" style="34" customWidth="1"/>
    <col min="12581" max="12582" width="10.85546875" style="34" customWidth="1"/>
    <col min="12583" max="12583" width="10" style="34" customWidth="1"/>
    <col min="12584" max="12585" width="10.28515625" style="34" customWidth="1"/>
    <col min="12586" max="12587" width="10.5703125" style="34" customWidth="1"/>
    <col min="12588" max="12589" width="11.140625" style="34" customWidth="1"/>
    <col min="12590" max="12590" width="10.42578125" style="34" customWidth="1"/>
    <col min="12591" max="12591" width="15.5703125" style="34" customWidth="1"/>
    <col min="12592" max="12605" width="0" style="34" hidden="1" customWidth="1"/>
    <col min="12606" max="12606" width="4.140625" style="34" customWidth="1"/>
    <col min="12607" max="12607" width="22.28515625" style="34" customWidth="1"/>
    <col min="12608" max="12829" width="9.140625" style="34"/>
    <col min="12830" max="12830" width="7.85546875" style="34" customWidth="1"/>
    <col min="12831" max="12831" width="108.5703125" style="34" customWidth="1"/>
    <col min="12832" max="12832" width="8.85546875" style="34" customWidth="1"/>
    <col min="12833" max="12833" width="27.85546875" style="34" customWidth="1"/>
    <col min="12834" max="12836" width="10.7109375" style="34" customWidth="1"/>
    <col min="12837" max="12838" width="10.85546875" style="34" customWidth="1"/>
    <col min="12839" max="12839" width="10" style="34" customWidth="1"/>
    <col min="12840" max="12841" width="10.28515625" style="34" customWidth="1"/>
    <col min="12842" max="12843" width="10.5703125" style="34" customWidth="1"/>
    <col min="12844" max="12845" width="11.140625" style="34" customWidth="1"/>
    <col min="12846" max="12846" width="10.42578125" style="34" customWidth="1"/>
    <col min="12847" max="12847" width="15.5703125" style="34" customWidth="1"/>
    <col min="12848" max="12861" width="0" style="34" hidden="1" customWidth="1"/>
    <col min="12862" max="12862" width="4.140625" style="34" customWidth="1"/>
    <col min="12863" max="12863" width="22.28515625" style="34" customWidth="1"/>
    <col min="12864" max="13084" width="9.140625" style="34"/>
    <col min="13085" max="13085" width="9.140625" style="34" customWidth="1"/>
    <col min="13086" max="16384" width="9.140625" style="34"/>
  </cols>
  <sheetData>
    <row r="1" spans="1:20" ht="69" customHeight="1" x14ac:dyDescent="0.25">
      <c r="A1" s="4"/>
      <c r="B1" s="4"/>
      <c r="C1" s="4"/>
      <c r="D1" s="4"/>
      <c r="E1" s="11"/>
      <c r="F1" s="4"/>
      <c r="G1" s="4"/>
      <c r="H1" s="4"/>
      <c r="I1" s="61" t="s">
        <v>119</v>
      </c>
      <c r="J1" s="61"/>
      <c r="K1" s="61"/>
      <c r="L1" s="61"/>
      <c r="M1" s="61"/>
      <c r="N1" s="61"/>
      <c r="O1" s="61"/>
      <c r="P1" s="61"/>
      <c r="Q1" s="61"/>
    </row>
    <row r="2" spans="1:20" ht="27.75" customHeight="1" thickBot="1" x14ac:dyDescent="0.3">
      <c r="A2" s="62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0" ht="21.75" customHeight="1" x14ac:dyDescent="0.25">
      <c r="A3" s="63" t="s">
        <v>0</v>
      </c>
      <c r="B3" s="65" t="s">
        <v>10</v>
      </c>
      <c r="C3" s="67" t="s">
        <v>1</v>
      </c>
      <c r="D3" s="65" t="s">
        <v>11</v>
      </c>
      <c r="E3" s="67" t="s">
        <v>6</v>
      </c>
      <c r="F3" s="65" t="s">
        <v>2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9" t="s">
        <v>3</v>
      </c>
    </row>
    <row r="4" spans="1:20" ht="213.75" customHeight="1" thickBot="1" x14ac:dyDescent="0.3">
      <c r="A4" s="64"/>
      <c r="B4" s="66"/>
      <c r="C4" s="68"/>
      <c r="D4" s="66"/>
      <c r="E4" s="68"/>
      <c r="F4" s="5" t="s">
        <v>117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81</v>
      </c>
      <c r="M4" s="5" t="s">
        <v>82</v>
      </c>
      <c r="N4" s="5" t="s">
        <v>115</v>
      </c>
      <c r="O4" s="5" t="s">
        <v>83</v>
      </c>
      <c r="P4" s="5" t="s">
        <v>116</v>
      </c>
      <c r="Q4" s="70"/>
    </row>
    <row r="5" spans="1:20" s="36" customFormat="1" ht="13.5" customHeight="1" thickBot="1" x14ac:dyDescent="0.25">
      <c r="A5" s="45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26">
        <v>17</v>
      </c>
      <c r="T5" s="37"/>
    </row>
    <row r="6" spans="1:20" ht="16.5" customHeight="1" thickBot="1" x14ac:dyDescent="0.3">
      <c r="A6" s="71" t="s">
        <v>12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20" ht="14.25" customHeight="1" x14ac:dyDescent="0.25">
      <c r="A7" s="74" t="s">
        <v>95</v>
      </c>
      <c r="B7" s="76" t="s">
        <v>92</v>
      </c>
      <c r="C7" s="18">
        <v>72</v>
      </c>
      <c r="D7" s="38" t="s">
        <v>40</v>
      </c>
      <c r="E7" s="43">
        <v>29</v>
      </c>
      <c r="F7" s="18">
        <v>29</v>
      </c>
      <c r="G7" s="20"/>
      <c r="H7" s="18"/>
      <c r="I7" s="18"/>
      <c r="J7" s="18"/>
      <c r="K7" s="18"/>
      <c r="L7" s="18"/>
      <c r="M7" s="18"/>
      <c r="N7" s="18"/>
      <c r="O7" s="18"/>
      <c r="P7" s="18"/>
      <c r="Q7" s="27">
        <f t="shared" ref="Q7:Q19" si="0">C7*E7</f>
        <v>2088</v>
      </c>
      <c r="S7" s="13"/>
    </row>
    <row r="8" spans="1:20" x14ac:dyDescent="0.25">
      <c r="A8" s="75"/>
      <c r="B8" s="77"/>
      <c r="C8" s="18">
        <v>72</v>
      </c>
      <c r="D8" s="38" t="s">
        <v>41</v>
      </c>
      <c r="E8" s="7">
        <v>29</v>
      </c>
      <c r="F8" s="1">
        <v>6</v>
      </c>
      <c r="G8" s="12">
        <v>2</v>
      </c>
      <c r="H8" s="1">
        <v>6</v>
      </c>
      <c r="I8" s="1">
        <v>1</v>
      </c>
      <c r="J8" s="1"/>
      <c r="K8" s="1"/>
      <c r="L8" s="1"/>
      <c r="M8" s="1"/>
      <c r="N8" s="1"/>
      <c r="O8" s="1">
        <v>14</v>
      </c>
      <c r="P8" s="1"/>
      <c r="Q8" s="27">
        <f t="shared" si="0"/>
        <v>2088</v>
      </c>
      <c r="S8" s="13"/>
    </row>
    <row r="9" spans="1:20" x14ac:dyDescent="0.25">
      <c r="A9" s="75"/>
      <c r="B9" s="77"/>
      <c r="C9" s="18">
        <v>72</v>
      </c>
      <c r="D9" s="38" t="s">
        <v>16</v>
      </c>
      <c r="E9" s="7">
        <v>29</v>
      </c>
      <c r="F9" s="1"/>
      <c r="G9" s="12"/>
      <c r="H9" s="1"/>
      <c r="I9" s="1"/>
      <c r="J9" s="1"/>
      <c r="K9" s="1"/>
      <c r="L9" s="1"/>
      <c r="M9" s="1"/>
      <c r="N9" s="1"/>
      <c r="O9" s="1"/>
      <c r="P9" s="1">
        <v>29</v>
      </c>
      <c r="Q9" s="27">
        <f t="shared" si="0"/>
        <v>2088</v>
      </c>
      <c r="S9" s="13"/>
    </row>
    <row r="10" spans="1:20" x14ac:dyDescent="0.25">
      <c r="A10" s="75"/>
      <c r="B10" s="77"/>
      <c r="C10" s="18">
        <v>72</v>
      </c>
      <c r="D10" s="38" t="s">
        <v>86</v>
      </c>
      <c r="E10" s="7">
        <v>29</v>
      </c>
      <c r="F10" s="1">
        <v>29</v>
      </c>
      <c r="G10" s="12"/>
      <c r="H10" s="1"/>
      <c r="I10" s="1"/>
      <c r="J10" s="1"/>
      <c r="K10" s="1"/>
      <c r="L10" s="1"/>
      <c r="M10" s="1"/>
      <c r="N10" s="1"/>
      <c r="O10" s="1"/>
      <c r="P10" s="1"/>
      <c r="Q10" s="27">
        <f t="shared" si="0"/>
        <v>2088</v>
      </c>
      <c r="S10" s="13"/>
    </row>
    <row r="11" spans="1:20" x14ac:dyDescent="0.25">
      <c r="A11" s="75"/>
      <c r="B11" s="77"/>
      <c r="C11" s="18">
        <v>72</v>
      </c>
      <c r="D11" s="38" t="s">
        <v>55</v>
      </c>
      <c r="E11" s="7">
        <v>29</v>
      </c>
      <c r="F11" s="1"/>
      <c r="G11" s="12"/>
      <c r="H11" s="1"/>
      <c r="I11" s="1"/>
      <c r="J11" s="1"/>
      <c r="K11" s="1"/>
      <c r="L11" s="1"/>
      <c r="M11" s="1"/>
      <c r="N11" s="1"/>
      <c r="O11" s="1"/>
      <c r="P11" s="1">
        <v>29</v>
      </c>
      <c r="Q11" s="27">
        <f t="shared" si="0"/>
        <v>2088</v>
      </c>
      <c r="S11" s="13"/>
    </row>
    <row r="12" spans="1:20" x14ac:dyDescent="0.25">
      <c r="A12" s="75"/>
      <c r="B12" s="77"/>
      <c r="C12" s="18">
        <v>72</v>
      </c>
      <c r="D12" s="38" t="s">
        <v>48</v>
      </c>
      <c r="E12" s="7">
        <v>28</v>
      </c>
      <c r="F12" s="1">
        <v>28</v>
      </c>
      <c r="G12" s="12"/>
      <c r="H12" s="1"/>
      <c r="I12" s="1"/>
      <c r="J12" s="1"/>
      <c r="K12" s="1"/>
      <c r="L12" s="1"/>
      <c r="M12" s="1"/>
      <c r="N12" s="1"/>
      <c r="O12" s="1"/>
      <c r="P12" s="1"/>
      <c r="Q12" s="27">
        <f t="shared" si="0"/>
        <v>2016</v>
      </c>
      <c r="S12" s="13"/>
    </row>
    <row r="13" spans="1:20" x14ac:dyDescent="0.25">
      <c r="A13" s="75"/>
      <c r="B13" s="77"/>
      <c r="C13" s="1">
        <v>72</v>
      </c>
      <c r="D13" s="38" t="s">
        <v>49</v>
      </c>
      <c r="E13" s="7">
        <v>28</v>
      </c>
      <c r="F13" s="1"/>
      <c r="G13" s="12"/>
      <c r="H13" s="1"/>
      <c r="I13" s="1"/>
      <c r="J13" s="1"/>
      <c r="K13" s="1"/>
      <c r="L13" s="1"/>
      <c r="M13" s="1"/>
      <c r="N13" s="1"/>
      <c r="O13" s="1">
        <v>4</v>
      </c>
      <c r="P13" s="1">
        <v>24</v>
      </c>
      <c r="Q13" s="28">
        <f t="shared" si="0"/>
        <v>2016</v>
      </c>
      <c r="S13" s="13"/>
    </row>
    <row r="14" spans="1:20" x14ac:dyDescent="0.25">
      <c r="A14" s="75"/>
      <c r="B14" s="77"/>
      <c r="C14" s="1">
        <v>72</v>
      </c>
      <c r="D14" s="38" t="s">
        <v>50</v>
      </c>
      <c r="E14" s="7">
        <v>28</v>
      </c>
      <c r="F14" s="1">
        <v>28</v>
      </c>
      <c r="G14" s="14"/>
      <c r="H14" s="1"/>
      <c r="I14" s="1"/>
      <c r="J14" s="1"/>
      <c r="K14" s="1"/>
      <c r="L14" s="1"/>
      <c r="M14" s="1"/>
      <c r="N14" s="1"/>
      <c r="O14" s="1"/>
      <c r="P14" s="1"/>
      <c r="Q14" s="28">
        <f t="shared" si="0"/>
        <v>2016</v>
      </c>
      <c r="S14" s="13"/>
    </row>
    <row r="15" spans="1:20" ht="31.5" customHeight="1" x14ac:dyDescent="0.25">
      <c r="A15" s="47" t="s">
        <v>96</v>
      </c>
      <c r="B15" s="48" t="s">
        <v>13</v>
      </c>
      <c r="C15" s="1">
        <v>72</v>
      </c>
      <c r="D15" s="38" t="s">
        <v>41</v>
      </c>
      <c r="E15" s="7">
        <v>30</v>
      </c>
      <c r="F15" s="1">
        <v>15</v>
      </c>
      <c r="G15" s="1">
        <v>8</v>
      </c>
      <c r="H15" s="1">
        <v>2</v>
      </c>
      <c r="I15" s="1">
        <v>2</v>
      </c>
      <c r="J15" s="1"/>
      <c r="K15" s="1"/>
      <c r="L15" s="1"/>
      <c r="M15" s="1">
        <v>2</v>
      </c>
      <c r="N15" s="1">
        <v>1</v>
      </c>
      <c r="O15" s="1"/>
      <c r="P15" s="1"/>
      <c r="Q15" s="28">
        <f t="shared" si="0"/>
        <v>2160</v>
      </c>
      <c r="S15" s="13"/>
    </row>
    <row r="16" spans="1:20" ht="30.75" customHeight="1" x14ac:dyDescent="0.25">
      <c r="A16" s="49" t="s">
        <v>97</v>
      </c>
      <c r="B16" s="53" t="s">
        <v>14</v>
      </c>
      <c r="C16" s="1">
        <v>72</v>
      </c>
      <c r="D16" s="38" t="s">
        <v>16</v>
      </c>
      <c r="E16" s="7">
        <v>30</v>
      </c>
      <c r="F16" s="6">
        <v>20</v>
      </c>
      <c r="G16" s="6">
        <v>3</v>
      </c>
      <c r="H16" s="1">
        <v>4</v>
      </c>
      <c r="I16" s="6"/>
      <c r="J16" s="6">
        <v>3</v>
      </c>
      <c r="K16" s="6"/>
      <c r="L16" s="6"/>
      <c r="M16" s="6"/>
      <c r="N16" s="1"/>
      <c r="O16" s="6"/>
      <c r="P16" s="6"/>
      <c r="Q16" s="28">
        <f t="shared" si="0"/>
        <v>2160</v>
      </c>
      <c r="S16" s="13"/>
    </row>
    <row r="17" spans="1:19" x14ac:dyDescent="0.25">
      <c r="A17" s="75" t="s">
        <v>98</v>
      </c>
      <c r="B17" s="77" t="s">
        <v>15</v>
      </c>
      <c r="C17" s="1">
        <v>72</v>
      </c>
      <c r="D17" s="38" t="s">
        <v>86</v>
      </c>
      <c r="E17" s="7">
        <v>23</v>
      </c>
      <c r="F17" s="6">
        <v>12</v>
      </c>
      <c r="G17" s="6">
        <v>5</v>
      </c>
      <c r="H17" s="6">
        <v>2</v>
      </c>
      <c r="I17" s="6">
        <v>3</v>
      </c>
      <c r="J17" s="6">
        <v>1</v>
      </c>
      <c r="K17" s="6"/>
      <c r="L17" s="1"/>
      <c r="M17" s="1"/>
      <c r="N17" s="1"/>
      <c r="O17" s="6"/>
      <c r="P17" s="6"/>
      <c r="Q17" s="28">
        <f t="shared" si="0"/>
        <v>1656</v>
      </c>
      <c r="S17" s="13"/>
    </row>
    <row r="18" spans="1:19" x14ac:dyDescent="0.25">
      <c r="A18" s="75"/>
      <c r="B18" s="77"/>
      <c r="C18" s="1">
        <v>72</v>
      </c>
      <c r="D18" s="38" t="s">
        <v>48</v>
      </c>
      <c r="E18" s="7">
        <v>23</v>
      </c>
      <c r="F18" s="6">
        <v>18</v>
      </c>
      <c r="G18" s="6">
        <v>5</v>
      </c>
      <c r="H18" s="6"/>
      <c r="I18" s="6"/>
      <c r="J18" s="6"/>
      <c r="K18" s="6"/>
      <c r="L18" s="1"/>
      <c r="M18" s="1"/>
      <c r="N18" s="1"/>
      <c r="O18" s="6"/>
      <c r="P18" s="6"/>
      <c r="Q18" s="28">
        <f t="shared" si="0"/>
        <v>1656</v>
      </c>
      <c r="S18" s="13"/>
    </row>
    <row r="19" spans="1:19" ht="81" customHeight="1" thickBot="1" x14ac:dyDescent="0.3">
      <c r="A19" s="49" t="s">
        <v>99</v>
      </c>
      <c r="B19" s="50" t="s">
        <v>17</v>
      </c>
      <c r="C19" s="17">
        <v>72</v>
      </c>
      <c r="D19" s="22" t="s">
        <v>45</v>
      </c>
      <c r="E19" s="21">
        <v>15</v>
      </c>
      <c r="F19" s="22">
        <v>15</v>
      </c>
      <c r="G19" s="22"/>
      <c r="H19" s="22"/>
      <c r="I19" s="22"/>
      <c r="J19" s="22"/>
      <c r="K19" s="22"/>
      <c r="L19" s="22"/>
      <c r="M19" s="22"/>
      <c r="N19" s="17"/>
      <c r="O19" s="22"/>
      <c r="P19" s="22"/>
      <c r="Q19" s="29">
        <f t="shared" si="0"/>
        <v>1080</v>
      </c>
      <c r="S19" s="13"/>
    </row>
    <row r="20" spans="1:19" ht="18.75" customHeight="1" thickBot="1" x14ac:dyDescent="0.3">
      <c r="A20" s="71" t="s">
        <v>4</v>
      </c>
      <c r="B20" s="72"/>
      <c r="C20" s="72"/>
      <c r="D20" s="72"/>
      <c r="E20" s="46">
        <f t="shared" ref="E20:Q20" si="1">SUM(E7:E19)</f>
        <v>350</v>
      </c>
      <c r="F20" s="46">
        <f t="shared" si="1"/>
        <v>200</v>
      </c>
      <c r="G20" s="46">
        <f t="shared" si="1"/>
        <v>23</v>
      </c>
      <c r="H20" s="46">
        <f t="shared" si="1"/>
        <v>14</v>
      </c>
      <c r="I20" s="46">
        <f t="shared" si="1"/>
        <v>6</v>
      </c>
      <c r="J20" s="46">
        <f t="shared" si="1"/>
        <v>4</v>
      </c>
      <c r="K20" s="46">
        <f t="shared" si="1"/>
        <v>0</v>
      </c>
      <c r="L20" s="46">
        <f t="shared" si="1"/>
        <v>0</v>
      </c>
      <c r="M20" s="46">
        <f t="shared" si="1"/>
        <v>2</v>
      </c>
      <c r="N20" s="46">
        <f t="shared" si="1"/>
        <v>1</v>
      </c>
      <c r="O20" s="46">
        <f t="shared" si="1"/>
        <v>18</v>
      </c>
      <c r="P20" s="46">
        <f t="shared" si="1"/>
        <v>82</v>
      </c>
      <c r="Q20" s="26">
        <f t="shared" si="1"/>
        <v>25200</v>
      </c>
    </row>
    <row r="21" spans="1:19" ht="21" customHeight="1" thickBot="1" x14ac:dyDescent="0.3">
      <c r="A21" s="78" t="s">
        <v>18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</row>
    <row r="22" spans="1:19" ht="27.75" customHeight="1" x14ac:dyDescent="0.25">
      <c r="A22" s="84" t="s">
        <v>100</v>
      </c>
      <c r="B22" s="83" t="s">
        <v>20</v>
      </c>
      <c r="C22" s="9">
        <v>250</v>
      </c>
      <c r="D22" s="9" t="s">
        <v>62</v>
      </c>
      <c r="E22" s="42">
        <v>24</v>
      </c>
      <c r="F22" s="9">
        <v>12</v>
      </c>
      <c r="G22" s="15">
        <v>2</v>
      </c>
      <c r="H22" s="9">
        <v>3</v>
      </c>
      <c r="I22" s="9">
        <v>3</v>
      </c>
      <c r="J22" s="9">
        <v>3</v>
      </c>
      <c r="K22" s="9"/>
      <c r="L22" s="9">
        <v>1</v>
      </c>
      <c r="M22" s="9"/>
      <c r="N22" s="9"/>
      <c r="O22" s="9"/>
      <c r="P22" s="9"/>
      <c r="Q22" s="30">
        <f>C22*E22</f>
        <v>6000</v>
      </c>
    </row>
    <row r="23" spans="1:19" ht="28.5" customHeight="1" x14ac:dyDescent="0.25">
      <c r="A23" s="75"/>
      <c r="B23" s="76"/>
      <c r="C23" s="1">
        <v>250</v>
      </c>
      <c r="D23" s="1" t="s">
        <v>31</v>
      </c>
      <c r="E23" s="7">
        <v>24</v>
      </c>
      <c r="F23" s="1">
        <v>18</v>
      </c>
      <c r="G23" s="8"/>
      <c r="H23" s="8">
        <v>2</v>
      </c>
      <c r="I23" s="8">
        <v>2</v>
      </c>
      <c r="J23" s="8">
        <v>2</v>
      </c>
      <c r="K23" s="8"/>
      <c r="L23" s="1"/>
      <c r="M23" s="8"/>
      <c r="N23" s="1"/>
      <c r="O23" s="8"/>
      <c r="P23" s="8"/>
      <c r="Q23" s="28">
        <f>C23*E23</f>
        <v>6000</v>
      </c>
    </row>
    <row r="24" spans="1:19" ht="29.25" customHeight="1" x14ac:dyDescent="0.25">
      <c r="A24" s="75" t="s">
        <v>101</v>
      </c>
      <c r="B24" s="77" t="s">
        <v>19</v>
      </c>
      <c r="C24" s="1">
        <v>250</v>
      </c>
      <c r="D24" s="1" t="s">
        <v>51</v>
      </c>
      <c r="E24" s="7">
        <v>26</v>
      </c>
      <c r="F24" s="1">
        <v>20</v>
      </c>
      <c r="G24" s="1">
        <v>4</v>
      </c>
      <c r="H24" s="1"/>
      <c r="I24" s="1">
        <v>2</v>
      </c>
      <c r="J24" s="1"/>
      <c r="K24" s="1"/>
      <c r="L24" s="1"/>
      <c r="M24" s="1"/>
      <c r="N24" s="1"/>
      <c r="O24" s="1"/>
      <c r="P24" s="1"/>
      <c r="Q24" s="28">
        <f>C24*E24</f>
        <v>6500</v>
      </c>
    </row>
    <row r="25" spans="1:19" ht="30.75" customHeight="1" x14ac:dyDescent="0.25">
      <c r="A25" s="75"/>
      <c r="B25" s="76"/>
      <c r="C25" s="18">
        <v>250</v>
      </c>
      <c r="D25" s="1" t="s">
        <v>30</v>
      </c>
      <c r="E25" s="43">
        <v>26</v>
      </c>
      <c r="F25" s="18">
        <v>20</v>
      </c>
      <c r="G25" s="18">
        <v>4</v>
      </c>
      <c r="H25" s="18"/>
      <c r="I25" s="18">
        <v>2</v>
      </c>
      <c r="J25" s="18"/>
      <c r="K25" s="18"/>
      <c r="L25" s="18"/>
      <c r="M25" s="18"/>
      <c r="N25" s="18"/>
      <c r="O25" s="18"/>
      <c r="P25" s="18"/>
      <c r="Q25" s="27">
        <f t="shared" ref="Q25:Q26" si="2">C25*E25</f>
        <v>6500</v>
      </c>
    </row>
    <row r="26" spans="1:19" ht="30" customHeight="1" thickBot="1" x14ac:dyDescent="0.3">
      <c r="A26" s="81"/>
      <c r="B26" s="82"/>
      <c r="C26" s="19">
        <v>250</v>
      </c>
      <c r="D26" s="17" t="s">
        <v>118</v>
      </c>
      <c r="E26" s="44">
        <v>26</v>
      </c>
      <c r="F26" s="19">
        <v>20</v>
      </c>
      <c r="G26" s="19">
        <v>3</v>
      </c>
      <c r="H26" s="19"/>
      <c r="I26" s="19">
        <v>3</v>
      </c>
      <c r="J26" s="19"/>
      <c r="K26" s="19"/>
      <c r="L26" s="19"/>
      <c r="M26" s="19"/>
      <c r="N26" s="19"/>
      <c r="O26" s="19"/>
      <c r="P26" s="19"/>
      <c r="Q26" s="31">
        <f t="shared" si="2"/>
        <v>6500</v>
      </c>
    </row>
    <row r="27" spans="1:19" ht="15" customHeight="1" thickBot="1" x14ac:dyDescent="0.3">
      <c r="A27" s="71" t="s">
        <v>4</v>
      </c>
      <c r="B27" s="72"/>
      <c r="C27" s="72"/>
      <c r="D27" s="72"/>
      <c r="E27" s="46">
        <f t="shared" ref="E27:P27" si="3">SUM(E22:E26)</f>
        <v>126</v>
      </c>
      <c r="F27" s="46">
        <f t="shared" si="3"/>
        <v>90</v>
      </c>
      <c r="G27" s="46">
        <f t="shared" si="3"/>
        <v>13</v>
      </c>
      <c r="H27" s="46">
        <f t="shared" si="3"/>
        <v>5</v>
      </c>
      <c r="I27" s="46">
        <f t="shared" si="3"/>
        <v>12</v>
      </c>
      <c r="J27" s="46">
        <f t="shared" si="3"/>
        <v>5</v>
      </c>
      <c r="K27" s="46">
        <f t="shared" si="3"/>
        <v>0</v>
      </c>
      <c r="L27" s="46">
        <f t="shared" si="3"/>
        <v>1</v>
      </c>
      <c r="M27" s="46">
        <f t="shared" si="3"/>
        <v>0</v>
      </c>
      <c r="N27" s="46">
        <f t="shared" si="3"/>
        <v>0</v>
      </c>
      <c r="O27" s="46">
        <f t="shared" si="3"/>
        <v>0</v>
      </c>
      <c r="P27" s="46">
        <f t="shared" si="3"/>
        <v>0</v>
      </c>
      <c r="Q27" s="26">
        <f>SUM(Q22:Q26)</f>
        <v>31500</v>
      </c>
    </row>
    <row r="28" spans="1:19" ht="19.5" customHeight="1" thickBot="1" x14ac:dyDescent="0.3">
      <c r="A28" s="71" t="s">
        <v>21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</row>
    <row r="29" spans="1:19" ht="26.25" customHeight="1" x14ac:dyDescent="0.25">
      <c r="A29" s="74" t="s">
        <v>102</v>
      </c>
      <c r="B29" s="76" t="s">
        <v>85</v>
      </c>
      <c r="C29" s="18">
        <v>414</v>
      </c>
      <c r="D29" s="18" t="s">
        <v>29</v>
      </c>
      <c r="E29" s="55">
        <v>29</v>
      </c>
      <c r="F29" s="18">
        <v>20</v>
      </c>
      <c r="G29" s="18">
        <v>3</v>
      </c>
      <c r="H29" s="18">
        <v>2</v>
      </c>
      <c r="I29" s="18">
        <v>2</v>
      </c>
      <c r="J29" s="18">
        <v>2</v>
      </c>
      <c r="K29" s="18"/>
      <c r="L29" s="18"/>
      <c r="M29" s="18"/>
      <c r="N29" s="18"/>
      <c r="O29" s="18"/>
      <c r="P29" s="18"/>
      <c r="Q29" s="27">
        <f t="shared" ref="Q29:Q45" si="4">C29*E29</f>
        <v>12006</v>
      </c>
    </row>
    <row r="30" spans="1:19" ht="27" customHeight="1" x14ac:dyDescent="0.25">
      <c r="A30" s="75"/>
      <c r="B30" s="77"/>
      <c r="C30" s="1">
        <v>414</v>
      </c>
      <c r="D30" s="1" t="s">
        <v>87</v>
      </c>
      <c r="E30" s="10">
        <v>29</v>
      </c>
      <c r="F30" s="1">
        <v>24</v>
      </c>
      <c r="G30" s="1">
        <v>3</v>
      </c>
      <c r="H30" s="1"/>
      <c r="I30" s="1"/>
      <c r="J30" s="1"/>
      <c r="K30" s="1"/>
      <c r="L30" s="2"/>
      <c r="M30" s="1">
        <v>2</v>
      </c>
      <c r="N30" s="1"/>
      <c r="O30" s="1"/>
      <c r="P30" s="2"/>
      <c r="Q30" s="28">
        <f t="shared" si="4"/>
        <v>12006</v>
      </c>
    </row>
    <row r="31" spans="1:19" ht="29.25" customHeight="1" x14ac:dyDescent="0.25">
      <c r="A31" s="75"/>
      <c r="B31" s="77"/>
      <c r="C31" s="1">
        <v>414</v>
      </c>
      <c r="D31" s="1" t="s">
        <v>64</v>
      </c>
      <c r="E31" s="10">
        <v>29</v>
      </c>
      <c r="F31" s="1">
        <v>17</v>
      </c>
      <c r="G31" s="1">
        <v>4</v>
      </c>
      <c r="H31" s="1">
        <v>2</v>
      </c>
      <c r="I31" s="1">
        <v>2</v>
      </c>
      <c r="J31" s="1">
        <v>2</v>
      </c>
      <c r="K31" s="1"/>
      <c r="L31" s="2"/>
      <c r="M31" s="1">
        <v>2</v>
      </c>
      <c r="N31" s="1"/>
      <c r="O31" s="1"/>
      <c r="P31" s="2"/>
      <c r="Q31" s="28">
        <f t="shared" si="4"/>
        <v>12006</v>
      </c>
    </row>
    <row r="32" spans="1:19" ht="31.5" x14ac:dyDescent="0.25">
      <c r="A32" s="75"/>
      <c r="B32" s="77"/>
      <c r="C32" s="1">
        <v>414</v>
      </c>
      <c r="D32" s="1" t="s">
        <v>88</v>
      </c>
      <c r="E32" s="10">
        <v>29</v>
      </c>
      <c r="F32" s="1">
        <v>17</v>
      </c>
      <c r="G32" s="1">
        <v>4</v>
      </c>
      <c r="H32" s="1"/>
      <c r="I32" s="1">
        <v>3</v>
      </c>
      <c r="J32" s="1">
        <v>3</v>
      </c>
      <c r="K32" s="1"/>
      <c r="L32" s="2"/>
      <c r="M32" s="1"/>
      <c r="N32" s="1"/>
      <c r="O32" s="1">
        <v>2</v>
      </c>
      <c r="P32" s="2"/>
      <c r="Q32" s="28">
        <f t="shared" si="4"/>
        <v>12006</v>
      </c>
    </row>
    <row r="33" spans="1:17" ht="27" customHeight="1" x14ac:dyDescent="0.25">
      <c r="A33" s="75"/>
      <c r="B33" s="77"/>
      <c r="C33" s="1">
        <v>414</v>
      </c>
      <c r="D33" s="1" t="s">
        <v>63</v>
      </c>
      <c r="E33" s="10">
        <v>29</v>
      </c>
      <c r="F33" s="1">
        <v>20</v>
      </c>
      <c r="G33" s="1">
        <v>3</v>
      </c>
      <c r="H33" s="1">
        <v>2</v>
      </c>
      <c r="I33" s="1">
        <v>1</v>
      </c>
      <c r="J33" s="1">
        <v>3</v>
      </c>
      <c r="K33" s="1"/>
      <c r="L33" s="2"/>
      <c r="M33" s="1"/>
      <c r="N33" s="1"/>
      <c r="O33" s="1"/>
      <c r="P33" s="2"/>
      <c r="Q33" s="28">
        <f t="shared" si="4"/>
        <v>12006</v>
      </c>
    </row>
    <row r="34" spans="1:17" ht="27" customHeight="1" x14ac:dyDescent="0.25">
      <c r="A34" s="75"/>
      <c r="B34" s="77"/>
      <c r="C34" s="1">
        <v>414</v>
      </c>
      <c r="D34" s="1" t="s">
        <v>65</v>
      </c>
      <c r="E34" s="10">
        <v>29</v>
      </c>
      <c r="F34" s="1">
        <v>22</v>
      </c>
      <c r="G34" s="1">
        <v>3</v>
      </c>
      <c r="H34" s="1"/>
      <c r="I34" s="1">
        <v>2</v>
      </c>
      <c r="J34" s="1"/>
      <c r="K34" s="1"/>
      <c r="L34" s="1"/>
      <c r="M34" s="1">
        <v>2</v>
      </c>
      <c r="N34" s="1"/>
      <c r="O34" s="2"/>
      <c r="P34" s="1"/>
      <c r="Q34" s="28">
        <f t="shared" si="4"/>
        <v>12006</v>
      </c>
    </row>
    <row r="35" spans="1:17" ht="22.5" customHeight="1" x14ac:dyDescent="0.25">
      <c r="A35" s="75" t="s">
        <v>103</v>
      </c>
      <c r="B35" s="77" t="s">
        <v>84</v>
      </c>
      <c r="C35" s="1">
        <v>250</v>
      </c>
      <c r="D35" s="1" t="s">
        <v>42</v>
      </c>
      <c r="E35" s="7">
        <v>25</v>
      </c>
      <c r="F35" s="1">
        <v>12</v>
      </c>
      <c r="G35" s="8">
        <v>5</v>
      </c>
      <c r="H35" s="8">
        <v>2</v>
      </c>
      <c r="I35" s="8">
        <v>3</v>
      </c>
      <c r="J35" s="1">
        <v>3</v>
      </c>
      <c r="K35" s="1"/>
      <c r="L35" s="1"/>
      <c r="M35" s="1"/>
      <c r="N35" s="1"/>
      <c r="O35" s="8"/>
      <c r="P35" s="8"/>
      <c r="Q35" s="28">
        <f t="shared" ref="Q35:Q37" si="5">C35*E35</f>
        <v>6250</v>
      </c>
    </row>
    <row r="36" spans="1:17" ht="24" customHeight="1" x14ac:dyDescent="0.25">
      <c r="A36" s="75"/>
      <c r="B36" s="77"/>
      <c r="C36" s="1">
        <v>250</v>
      </c>
      <c r="D36" s="1" t="s">
        <v>43</v>
      </c>
      <c r="E36" s="7">
        <v>25</v>
      </c>
      <c r="F36" s="1">
        <v>14</v>
      </c>
      <c r="G36" s="8">
        <v>5</v>
      </c>
      <c r="H36" s="1"/>
      <c r="I36" s="8">
        <v>3</v>
      </c>
      <c r="J36" s="1">
        <v>3</v>
      </c>
      <c r="K36" s="1"/>
      <c r="L36" s="1"/>
      <c r="M36" s="1"/>
      <c r="N36" s="1"/>
      <c r="O36" s="1"/>
      <c r="P36" s="1"/>
      <c r="Q36" s="28">
        <f t="shared" si="5"/>
        <v>6250</v>
      </c>
    </row>
    <row r="37" spans="1:17" ht="26.25" customHeight="1" x14ac:dyDescent="0.25">
      <c r="A37" s="75"/>
      <c r="B37" s="77"/>
      <c r="C37" s="1">
        <v>250</v>
      </c>
      <c r="D37" s="1" t="s">
        <v>44</v>
      </c>
      <c r="E37" s="7">
        <v>25</v>
      </c>
      <c r="F37" s="1">
        <v>14</v>
      </c>
      <c r="G37" s="1">
        <v>6</v>
      </c>
      <c r="H37" s="8">
        <v>2</v>
      </c>
      <c r="I37" s="1">
        <v>3</v>
      </c>
      <c r="J37" s="1"/>
      <c r="K37" s="1"/>
      <c r="L37" s="1"/>
      <c r="M37" s="1"/>
      <c r="N37" s="1"/>
      <c r="O37" s="1"/>
      <c r="P37" s="1"/>
      <c r="Q37" s="28">
        <f t="shared" si="5"/>
        <v>6250</v>
      </c>
    </row>
    <row r="38" spans="1:17" ht="28.5" customHeight="1" x14ac:dyDescent="0.25">
      <c r="A38" s="81" t="s">
        <v>104</v>
      </c>
      <c r="B38" s="86" t="s">
        <v>22</v>
      </c>
      <c r="C38" s="1">
        <v>113</v>
      </c>
      <c r="D38" s="1" t="s">
        <v>66</v>
      </c>
      <c r="E38" s="10">
        <v>30</v>
      </c>
      <c r="F38" s="1">
        <v>24</v>
      </c>
      <c r="G38" s="1"/>
      <c r="H38" s="1">
        <v>4</v>
      </c>
      <c r="I38" s="1"/>
      <c r="J38" s="1">
        <v>2</v>
      </c>
      <c r="K38" s="1"/>
      <c r="L38" s="1"/>
      <c r="M38" s="1"/>
      <c r="N38" s="1"/>
      <c r="O38" s="1"/>
      <c r="P38" s="1"/>
      <c r="Q38" s="28">
        <f t="shared" si="4"/>
        <v>3390</v>
      </c>
    </row>
    <row r="39" spans="1:17" ht="29.25" customHeight="1" x14ac:dyDescent="0.25">
      <c r="A39" s="85"/>
      <c r="B39" s="82"/>
      <c r="C39" s="1">
        <v>113</v>
      </c>
      <c r="D39" s="1" t="s">
        <v>67</v>
      </c>
      <c r="E39" s="10">
        <v>30</v>
      </c>
      <c r="F39" s="1">
        <v>24</v>
      </c>
      <c r="G39" s="2"/>
      <c r="H39" s="1">
        <v>4</v>
      </c>
      <c r="I39" s="2"/>
      <c r="J39" s="2">
        <v>2</v>
      </c>
      <c r="K39" s="2"/>
      <c r="L39" s="2"/>
      <c r="M39" s="2"/>
      <c r="N39" s="1"/>
      <c r="O39" s="1"/>
      <c r="P39" s="2"/>
      <c r="Q39" s="28">
        <f t="shared" si="4"/>
        <v>3390</v>
      </c>
    </row>
    <row r="40" spans="1:17" ht="28.5" customHeight="1" x14ac:dyDescent="0.25">
      <c r="A40" s="85"/>
      <c r="B40" s="82"/>
      <c r="C40" s="1">
        <v>113</v>
      </c>
      <c r="D40" s="1" t="s">
        <v>89</v>
      </c>
      <c r="E40" s="10">
        <v>30</v>
      </c>
      <c r="F40" s="1">
        <v>24</v>
      </c>
      <c r="G40" s="2"/>
      <c r="H40" s="2">
        <v>4</v>
      </c>
      <c r="I40" s="2"/>
      <c r="J40" s="1">
        <v>2</v>
      </c>
      <c r="K40" s="1"/>
      <c r="L40" s="1"/>
      <c r="M40" s="1"/>
      <c r="N40" s="1"/>
      <c r="O40" s="2"/>
      <c r="P40" s="1"/>
      <c r="Q40" s="28">
        <f t="shared" si="4"/>
        <v>3390</v>
      </c>
    </row>
    <row r="41" spans="1:17" ht="27" customHeight="1" x14ac:dyDescent="0.25">
      <c r="A41" s="85"/>
      <c r="B41" s="82"/>
      <c r="C41" s="1">
        <v>113</v>
      </c>
      <c r="D41" s="1" t="s">
        <v>90</v>
      </c>
      <c r="E41" s="10">
        <v>29</v>
      </c>
      <c r="F41" s="1">
        <v>20</v>
      </c>
      <c r="G41" s="2"/>
      <c r="H41" s="1">
        <v>4</v>
      </c>
      <c r="I41" s="2">
        <v>3</v>
      </c>
      <c r="J41" s="2">
        <v>2</v>
      </c>
      <c r="K41" s="2"/>
      <c r="L41" s="2"/>
      <c r="M41" s="2"/>
      <c r="N41" s="1"/>
      <c r="O41" s="1"/>
      <c r="P41" s="2"/>
      <c r="Q41" s="28">
        <f t="shared" si="4"/>
        <v>3277</v>
      </c>
    </row>
    <row r="42" spans="1:17" ht="27" customHeight="1" x14ac:dyDescent="0.25">
      <c r="A42" s="85"/>
      <c r="B42" s="82"/>
      <c r="C42" s="1">
        <v>113</v>
      </c>
      <c r="D42" s="1" t="s">
        <v>68</v>
      </c>
      <c r="E42" s="10">
        <v>29</v>
      </c>
      <c r="F42" s="1">
        <v>20</v>
      </c>
      <c r="G42" s="2"/>
      <c r="H42" s="2">
        <v>4</v>
      </c>
      <c r="I42" s="2">
        <v>3</v>
      </c>
      <c r="J42" s="1">
        <v>2</v>
      </c>
      <c r="K42" s="1"/>
      <c r="L42" s="1"/>
      <c r="M42" s="1"/>
      <c r="N42" s="1"/>
      <c r="O42" s="2"/>
      <c r="P42" s="1"/>
      <c r="Q42" s="28">
        <f t="shared" si="4"/>
        <v>3277</v>
      </c>
    </row>
    <row r="43" spans="1:17" ht="27" customHeight="1" x14ac:dyDescent="0.25">
      <c r="A43" s="85"/>
      <c r="B43" s="82"/>
      <c r="C43" s="1">
        <v>113</v>
      </c>
      <c r="D43" s="1" t="s">
        <v>69</v>
      </c>
      <c r="E43" s="10">
        <v>29</v>
      </c>
      <c r="F43" s="1">
        <v>22</v>
      </c>
      <c r="G43" s="1"/>
      <c r="H43" s="1">
        <v>4</v>
      </c>
      <c r="I43" s="1">
        <v>3</v>
      </c>
      <c r="J43" s="1"/>
      <c r="K43" s="1"/>
      <c r="L43" s="1"/>
      <c r="M43" s="1"/>
      <c r="N43" s="1"/>
      <c r="O43" s="1"/>
      <c r="P43" s="1"/>
      <c r="Q43" s="28">
        <f t="shared" si="4"/>
        <v>3277</v>
      </c>
    </row>
    <row r="44" spans="1:17" ht="28.5" customHeight="1" x14ac:dyDescent="0.25">
      <c r="A44" s="85"/>
      <c r="B44" s="82"/>
      <c r="C44" s="1">
        <v>113</v>
      </c>
      <c r="D44" s="1" t="s">
        <v>70</v>
      </c>
      <c r="E44" s="10">
        <v>29</v>
      </c>
      <c r="F44" s="1">
        <v>22</v>
      </c>
      <c r="G44" s="2"/>
      <c r="H44" s="1">
        <v>4</v>
      </c>
      <c r="I44" s="2">
        <v>3</v>
      </c>
      <c r="J44" s="2"/>
      <c r="K44" s="2"/>
      <c r="L44" s="2"/>
      <c r="M44" s="2"/>
      <c r="N44" s="1"/>
      <c r="O44" s="1"/>
      <c r="P44" s="2"/>
      <c r="Q44" s="28">
        <f t="shared" si="4"/>
        <v>3277</v>
      </c>
    </row>
    <row r="45" spans="1:17" ht="32.25" thickBot="1" x14ac:dyDescent="0.3">
      <c r="A45" s="85"/>
      <c r="B45" s="82"/>
      <c r="C45" s="17">
        <v>113</v>
      </c>
      <c r="D45" s="17" t="s">
        <v>71</v>
      </c>
      <c r="E45" s="25">
        <v>29</v>
      </c>
      <c r="F45" s="17">
        <v>24</v>
      </c>
      <c r="G45" s="23"/>
      <c r="H45" s="23">
        <v>2</v>
      </c>
      <c r="I45" s="23">
        <v>3</v>
      </c>
      <c r="J45" s="17"/>
      <c r="K45" s="17"/>
      <c r="L45" s="17"/>
      <c r="M45" s="17"/>
      <c r="N45" s="17"/>
      <c r="O45" s="23"/>
      <c r="P45" s="17"/>
      <c r="Q45" s="29">
        <f t="shared" si="4"/>
        <v>3277</v>
      </c>
    </row>
    <row r="46" spans="1:17" ht="15.75" customHeight="1" thickBot="1" x14ac:dyDescent="0.3">
      <c r="A46" s="71" t="s">
        <v>4</v>
      </c>
      <c r="B46" s="72"/>
      <c r="C46" s="72"/>
      <c r="D46" s="72"/>
      <c r="E46" s="24">
        <f t="shared" ref="E46:Q46" si="6">SUM(E29:E45)</f>
        <v>484</v>
      </c>
      <c r="F46" s="24">
        <f t="shared" si="6"/>
        <v>340</v>
      </c>
      <c r="G46" s="24">
        <f t="shared" si="6"/>
        <v>36</v>
      </c>
      <c r="H46" s="24">
        <f t="shared" si="6"/>
        <v>40</v>
      </c>
      <c r="I46" s="24">
        <f t="shared" si="6"/>
        <v>34</v>
      </c>
      <c r="J46" s="24">
        <f t="shared" si="6"/>
        <v>26</v>
      </c>
      <c r="K46" s="24">
        <f t="shared" si="6"/>
        <v>0</v>
      </c>
      <c r="L46" s="24">
        <f t="shared" si="6"/>
        <v>0</v>
      </c>
      <c r="M46" s="24">
        <f t="shared" si="6"/>
        <v>6</v>
      </c>
      <c r="N46" s="24">
        <f t="shared" si="6"/>
        <v>0</v>
      </c>
      <c r="O46" s="24">
        <f t="shared" si="6"/>
        <v>2</v>
      </c>
      <c r="P46" s="24">
        <f t="shared" si="6"/>
        <v>0</v>
      </c>
      <c r="Q46" s="26">
        <f t="shared" si="6"/>
        <v>117341</v>
      </c>
    </row>
    <row r="47" spans="1:17" ht="21.75" customHeight="1" thickBot="1" x14ac:dyDescent="0.3">
      <c r="A47" s="71" t="s">
        <v>23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3"/>
    </row>
    <row r="48" spans="1:17" ht="31.5" x14ac:dyDescent="0.25">
      <c r="A48" s="74" t="s">
        <v>105</v>
      </c>
      <c r="B48" s="90" t="s">
        <v>24</v>
      </c>
      <c r="C48" s="18">
        <v>180</v>
      </c>
      <c r="D48" s="18" t="s">
        <v>52</v>
      </c>
      <c r="E48" s="43">
        <v>22</v>
      </c>
      <c r="F48" s="18">
        <v>15</v>
      </c>
      <c r="G48" s="18">
        <v>1</v>
      </c>
      <c r="H48" s="18"/>
      <c r="I48" s="18">
        <v>2</v>
      </c>
      <c r="J48" s="18"/>
      <c r="K48" s="18">
        <v>4</v>
      </c>
      <c r="L48" s="18"/>
      <c r="M48" s="18"/>
      <c r="N48" s="18"/>
      <c r="O48" s="18"/>
      <c r="P48" s="18"/>
      <c r="Q48" s="27">
        <f>C48*E48</f>
        <v>3960</v>
      </c>
    </row>
    <row r="49" spans="1:17" ht="31.5" x14ac:dyDescent="0.25">
      <c r="A49" s="89"/>
      <c r="B49" s="91"/>
      <c r="C49" s="1">
        <v>180</v>
      </c>
      <c r="D49" s="1" t="s">
        <v>53</v>
      </c>
      <c r="E49" s="7">
        <v>22</v>
      </c>
      <c r="F49" s="1">
        <v>15</v>
      </c>
      <c r="G49" s="1">
        <v>2</v>
      </c>
      <c r="H49" s="1">
        <v>1</v>
      </c>
      <c r="I49" s="1"/>
      <c r="J49" s="1"/>
      <c r="K49" s="1">
        <v>4</v>
      </c>
      <c r="L49" s="1"/>
      <c r="M49" s="1"/>
      <c r="N49" s="1"/>
      <c r="O49" s="1"/>
      <c r="P49" s="1"/>
      <c r="Q49" s="28">
        <f>C49*E49</f>
        <v>3960</v>
      </c>
    </row>
    <row r="50" spans="1:17" ht="31.5" x14ac:dyDescent="0.25">
      <c r="A50" s="75" t="s">
        <v>106</v>
      </c>
      <c r="B50" s="77" t="s">
        <v>25</v>
      </c>
      <c r="C50" s="1">
        <v>238</v>
      </c>
      <c r="D50" s="1" t="s">
        <v>73</v>
      </c>
      <c r="E50" s="7">
        <v>26</v>
      </c>
      <c r="F50" s="1">
        <v>15</v>
      </c>
      <c r="G50" s="1">
        <v>6</v>
      </c>
      <c r="H50" s="1">
        <v>2</v>
      </c>
      <c r="I50" s="1">
        <v>3</v>
      </c>
      <c r="J50" s="1"/>
      <c r="K50" s="1"/>
      <c r="L50" s="1"/>
      <c r="M50" s="1"/>
      <c r="N50" s="1"/>
      <c r="O50" s="1"/>
      <c r="P50" s="1"/>
      <c r="Q50" s="28">
        <f>C50*E50</f>
        <v>6188</v>
      </c>
    </row>
    <row r="51" spans="1:17" ht="32.25" thickBot="1" x14ac:dyDescent="0.3">
      <c r="A51" s="81"/>
      <c r="B51" s="86"/>
      <c r="C51" s="17">
        <v>238</v>
      </c>
      <c r="D51" s="17" t="s">
        <v>74</v>
      </c>
      <c r="E51" s="21">
        <v>25</v>
      </c>
      <c r="F51" s="17">
        <v>15</v>
      </c>
      <c r="G51" s="23">
        <v>6</v>
      </c>
      <c r="H51" s="23">
        <v>1</v>
      </c>
      <c r="I51" s="23">
        <v>3</v>
      </c>
      <c r="J51" s="17"/>
      <c r="K51" s="17"/>
      <c r="L51" s="17"/>
      <c r="M51" s="17"/>
      <c r="N51" s="17"/>
      <c r="O51" s="23"/>
      <c r="P51" s="17"/>
      <c r="Q51" s="29">
        <f>C51*E51</f>
        <v>5950</v>
      </c>
    </row>
    <row r="52" spans="1:17" ht="16.5" customHeight="1" thickBot="1" x14ac:dyDescent="0.3">
      <c r="A52" s="71" t="s">
        <v>4</v>
      </c>
      <c r="B52" s="72"/>
      <c r="C52" s="72"/>
      <c r="D52" s="72"/>
      <c r="E52" s="46">
        <f t="shared" ref="E52:Q52" si="7">SUM(E48:E51)</f>
        <v>95</v>
      </c>
      <c r="F52" s="46">
        <f t="shared" si="7"/>
        <v>60</v>
      </c>
      <c r="G52" s="46">
        <f t="shared" si="7"/>
        <v>15</v>
      </c>
      <c r="H52" s="46">
        <f t="shared" si="7"/>
        <v>4</v>
      </c>
      <c r="I52" s="46">
        <f t="shared" si="7"/>
        <v>8</v>
      </c>
      <c r="J52" s="46">
        <f t="shared" si="7"/>
        <v>0</v>
      </c>
      <c r="K52" s="46">
        <f t="shared" si="7"/>
        <v>8</v>
      </c>
      <c r="L52" s="46">
        <f t="shared" si="7"/>
        <v>0</v>
      </c>
      <c r="M52" s="46">
        <f t="shared" si="7"/>
        <v>0</v>
      </c>
      <c r="N52" s="46">
        <f t="shared" si="7"/>
        <v>0</v>
      </c>
      <c r="O52" s="46">
        <f t="shared" si="7"/>
        <v>0</v>
      </c>
      <c r="P52" s="46">
        <f t="shared" si="7"/>
        <v>0</v>
      </c>
      <c r="Q52" s="26">
        <f t="shared" si="7"/>
        <v>20058</v>
      </c>
    </row>
    <row r="53" spans="1:17" ht="16.5" customHeight="1" thickBot="1" x14ac:dyDescent="0.3">
      <c r="A53" s="71" t="s">
        <v>26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3"/>
    </row>
    <row r="54" spans="1:17" ht="31.5" x14ac:dyDescent="0.25">
      <c r="A54" s="84" t="s">
        <v>107</v>
      </c>
      <c r="B54" s="87" t="s">
        <v>93</v>
      </c>
      <c r="C54" s="9">
        <v>36</v>
      </c>
      <c r="D54" s="9" t="s">
        <v>37</v>
      </c>
      <c r="E54" s="42">
        <v>22</v>
      </c>
      <c r="F54" s="9">
        <v>13</v>
      </c>
      <c r="G54" s="9">
        <v>4</v>
      </c>
      <c r="H54" s="9"/>
      <c r="I54" s="9">
        <v>5</v>
      </c>
      <c r="J54" s="9"/>
      <c r="K54" s="9"/>
      <c r="L54" s="9"/>
      <c r="M54" s="9"/>
      <c r="N54" s="9"/>
      <c r="O54" s="9"/>
      <c r="P54" s="9"/>
      <c r="Q54" s="30">
        <f t="shared" ref="Q54:Q72" si="8">C54*E54</f>
        <v>792</v>
      </c>
    </row>
    <row r="55" spans="1:17" ht="31.5" x14ac:dyDescent="0.25">
      <c r="A55" s="75"/>
      <c r="B55" s="88"/>
      <c r="C55" s="1">
        <v>36</v>
      </c>
      <c r="D55" s="1" t="s">
        <v>38</v>
      </c>
      <c r="E55" s="7">
        <v>22</v>
      </c>
      <c r="F55" s="1">
        <v>8</v>
      </c>
      <c r="G55" s="1">
        <v>4</v>
      </c>
      <c r="H55" s="1"/>
      <c r="I55" s="1">
        <v>5</v>
      </c>
      <c r="J55" s="1">
        <v>5</v>
      </c>
      <c r="K55" s="1"/>
      <c r="L55" s="1"/>
      <c r="M55" s="1"/>
      <c r="N55" s="1"/>
      <c r="O55" s="1"/>
      <c r="P55" s="1"/>
      <c r="Q55" s="28">
        <f t="shared" si="8"/>
        <v>792</v>
      </c>
    </row>
    <row r="56" spans="1:17" ht="31.5" x14ac:dyDescent="0.25">
      <c r="A56" s="75"/>
      <c r="B56" s="88"/>
      <c r="C56" s="1">
        <v>36</v>
      </c>
      <c r="D56" s="1" t="s">
        <v>39</v>
      </c>
      <c r="E56" s="7">
        <v>22</v>
      </c>
      <c r="F56" s="1">
        <v>9</v>
      </c>
      <c r="G56" s="1">
        <v>4</v>
      </c>
      <c r="H56" s="1">
        <v>5</v>
      </c>
      <c r="I56" s="1"/>
      <c r="J56" s="1">
        <v>4</v>
      </c>
      <c r="K56" s="1"/>
      <c r="L56" s="1"/>
      <c r="M56" s="1"/>
      <c r="N56" s="1"/>
      <c r="O56" s="1"/>
      <c r="P56" s="1"/>
      <c r="Q56" s="28">
        <f t="shared" si="8"/>
        <v>792</v>
      </c>
    </row>
    <row r="57" spans="1:17" ht="31.5" x14ac:dyDescent="0.25">
      <c r="A57" s="47" t="s">
        <v>108</v>
      </c>
      <c r="B57" s="51" t="s">
        <v>94</v>
      </c>
      <c r="C57" s="1">
        <v>72</v>
      </c>
      <c r="D57" s="39" t="s">
        <v>32</v>
      </c>
      <c r="E57" s="7">
        <v>30</v>
      </c>
      <c r="F57" s="1">
        <v>30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28">
        <f t="shared" si="8"/>
        <v>2160</v>
      </c>
    </row>
    <row r="58" spans="1:17" ht="31.5" x14ac:dyDescent="0.25">
      <c r="A58" s="75" t="s">
        <v>109</v>
      </c>
      <c r="B58" s="88" t="s">
        <v>7</v>
      </c>
      <c r="C58" s="1">
        <v>72</v>
      </c>
      <c r="D58" s="39" t="s">
        <v>91</v>
      </c>
      <c r="E58" s="7">
        <v>19</v>
      </c>
      <c r="F58" s="1">
        <v>16</v>
      </c>
      <c r="G58" s="1"/>
      <c r="H58" s="1">
        <v>2</v>
      </c>
      <c r="I58" s="1">
        <v>1</v>
      </c>
      <c r="J58" s="1"/>
      <c r="K58" s="1"/>
      <c r="L58" s="1"/>
      <c r="M58" s="1"/>
      <c r="N58" s="1"/>
      <c r="O58" s="1"/>
      <c r="P58" s="1"/>
      <c r="Q58" s="28">
        <f t="shared" si="8"/>
        <v>1368</v>
      </c>
    </row>
    <row r="59" spans="1:17" ht="31.5" x14ac:dyDescent="0.25">
      <c r="A59" s="89"/>
      <c r="B59" s="95"/>
      <c r="C59" s="1">
        <v>72</v>
      </c>
      <c r="D59" s="1" t="s">
        <v>33</v>
      </c>
      <c r="E59" s="7">
        <v>19</v>
      </c>
      <c r="F59" s="1">
        <v>19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28">
        <f t="shared" si="8"/>
        <v>1368</v>
      </c>
    </row>
    <row r="60" spans="1:17" ht="31.5" x14ac:dyDescent="0.25">
      <c r="A60" s="52" t="s">
        <v>110</v>
      </c>
      <c r="B60" s="51" t="s">
        <v>8</v>
      </c>
      <c r="C60" s="1">
        <v>72</v>
      </c>
      <c r="D60" s="1" t="s">
        <v>36</v>
      </c>
      <c r="E60" s="7">
        <v>30</v>
      </c>
      <c r="F60" s="1">
        <v>25</v>
      </c>
      <c r="G60" s="1"/>
      <c r="H60" s="1"/>
      <c r="I60" s="1"/>
      <c r="J60" s="1"/>
      <c r="K60" s="1">
        <v>5</v>
      </c>
      <c r="L60" s="1"/>
      <c r="M60" s="1"/>
      <c r="N60" s="1"/>
      <c r="O60" s="1"/>
      <c r="P60" s="1"/>
      <c r="Q60" s="28">
        <f>C60*E60</f>
        <v>2160</v>
      </c>
    </row>
    <row r="61" spans="1:17" ht="31.5" x14ac:dyDescent="0.25">
      <c r="A61" s="81" t="s">
        <v>111</v>
      </c>
      <c r="B61" s="100" t="s">
        <v>28</v>
      </c>
      <c r="C61" s="1">
        <v>72</v>
      </c>
      <c r="D61" s="1" t="s">
        <v>34</v>
      </c>
      <c r="E61" s="7">
        <v>22</v>
      </c>
      <c r="F61" s="1">
        <v>15</v>
      </c>
      <c r="G61" s="1"/>
      <c r="H61" s="1"/>
      <c r="I61" s="1">
        <v>2</v>
      </c>
      <c r="J61" s="1">
        <v>5</v>
      </c>
      <c r="K61" s="1"/>
      <c r="L61" s="1"/>
      <c r="M61" s="1"/>
      <c r="N61" s="1"/>
      <c r="O61" s="1"/>
      <c r="P61" s="1"/>
      <c r="Q61" s="28">
        <f>C61*E61</f>
        <v>1584</v>
      </c>
    </row>
    <row r="62" spans="1:17" ht="31.5" x14ac:dyDescent="0.25">
      <c r="A62" s="74"/>
      <c r="B62" s="90"/>
      <c r="C62" s="1">
        <v>72</v>
      </c>
      <c r="D62" s="1" t="s">
        <v>35</v>
      </c>
      <c r="E62" s="7">
        <v>22</v>
      </c>
      <c r="F62" s="6">
        <v>15</v>
      </c>
      <c r="G62" s="6"/>
      <c r="H62" s="6"/>
      <c r="I62" s="6">
        <v>2</v>
      </c>
      <c r="J62" s="6">
        <v>5</v>
      </c>
      <c r="K62" s="6"/>
      <c r="L62" s="1"/>
      <c r="M62" s="1"/>
      <c r="N62" s="1"/>
      <c r="O62" s="6"/>
      <c r="P62" s="6"/>
      <c r="Q62" s="28">
        <f>C62*E62</f>
        <v>1584</v>
      </c>
    </row>
    <row r="63" spans="1:17" ht="15.75" customHeight="1" x14ac:dyDescent="0.25">
      <c r="A63" s="85" t="s">
        <v>112</v>
      </c>
      <c r="B63" s="98" t="s">
        <v>27</v>
      </c>
      <c r="C63" s="1">
        <v>72</v>
      </c>
      <c r="D63" s="38" t="s">
        <v>54</v>
      </c>
      <c r="E63" s="7">
        <v>30</v>
      </c>
      <c r="F63" s="1">
        <v>23</v>
      </c>
      <c r="G63" s="1">
        <v>3</v>
      </c>
      <c r="H63" s="1">
        <v>2</v>
      </c>
      <c r="I63" s="1">
        <v>2</v>
      </c>
      <c r="J63" s="1"/>
      <c r="K63" s="1"/>
      <c r="L63" s="1"/>
      <c r="M63" s="1"/>
      <c r="N63" s="1"/>
      <c r="O63" s="1"/>
      <c r="P63" s="1"/>
      <c r="Q63" s="28">
        <f>C63*E63</f>
        <v>2160</v>
      </c>
    </row>
    <row r="64" spans="1:17" x14ac:dyDescent="0.25">
      <c r="A64" s="74"/>
      <c r="B64" s="99"/>
      <c r="C64" s="1">
        <v>72</v>
      </c>
      <c r="D64" s="59" t="s">
        <v>55</v>
      </c>
      <c r="E64" s="60">
        <v>30</v>
      </c>
      <c r="F64" s="101">
        <v>22</v>
      </c>
      <c r="G64" s="101">
        <v>3</v>
      </c>
      <c r="H64" s="101">
        <v>2</v>
      </c>
      <c r="I64" s="101"/>
      <c r="J64" s="101">
        <v>4</v>
      </c>
      <c r="K64" s="1"/>
      <c r="L64" s="1"/>
      <c r="M64" s="1"/>
      <c r="N64" s="1"/>
      <c r="O64" s="1"/>
      <c r="P64" s="1"/>
      <c r="Q64" s="28">
        <f>C64*E64</f>
        <v>2160</v>
      </c>
    </row>
    <row r="65" spans="1:20" x14ac:dyDescent="0.25">
      <c r="A65" s="75" t="s">
        <v>113</v>
      </c>
      <c r="B65" s="88" t="s">
        <v>9</v>
      </c>
      <c r="C65" s="1">
        <v>28</v>
      </c>
      <c r="D65" s="1" t="s">
        <v>46</v>
      </c>
      <c r="E65" s="7">
        <v>27</v>
      </c>
      <c r="F65" s="1">
        <v>20</v>
      </c>
      <c r="G65" s="1"/>
      <c r="H65" s="1"/>
      <c r="I65" s="1">
        <v>2</v>
      </c>
      <c r="J65" s="1"/>
      <c r="K65" s="1"/>
      <c r="L65" s="1"/>
      <c r="M65" s="1"/>
      <c r="N65" s="1"/>
      <c r="O65" s="1">
        <v>5</v>
      </c>
      <c r="P65" s="1"/>
      <c r="Q65" s="28">
        <f t="shared" si="8"/>
        <v>756</v>
      </c>
    </row>
    <row r="66" spans="1:20" x14ac:dyDescent="0.25">
      <c r="A66" s="75"/>
      <c r="B66" s="88"/>
      <c r="C66" s="1">
        <v>28</v>
      </c>
      <c r="D66" s="1" t="s">
        <v>56</v>
      </c>
      <c r="E66" s="7">
        <v>27</v>
      </c>
      <c r="F66" s="1">
        <v>17</v>
      </c>
      <c r="G66" s="2"/>
      <c r="H66" s="1">
        <v>5</v>
      </c>
      <c r="I66" s="2"/>
      <c r="J66" s="2">
        <v>5</v>
      </c>
      <c r="K66" s="2"/>
      <c r="L66" s="2"/>
      <c r="M66" s="2"/>
      <c r="N66" s="1"/>
      <c r="O66" s="1"/>
      <c r="P66" s="2"/>
      <c r="Q66" s="28">
        <f t="shared" si="8"/>
        <v>756</v>
      </c>
    </row>
    <row r="67" spans="1:20" x14ac:dyDescent="0.25">
      <c r="A67" s="75"/>
      <c r="B67" s="88"/>
      <c r="C67" s="1">
        <v>28</v>
      </c>
      <c r="D67" s="1" t="s">
        <v>47</v>
      </c>
      <c r="E67" s="7">
        <v>27</v>
      </c>
      <c r="F67" s="1">
        <v>13</v>
      </c>
      <c r="G67" s="2"/>
      <c r="H67" s="2">
        <v>5</v>
      </c>
      <c r="I67" s="2"/>
      <c r="J67" s="1">
        <v>4</v>
      </c>
      <c r="K67" s="1"/>
      <c r="L67" s="1"/>
      <c r="M67" s="1"/>
      <c r="N67" s="1"/>
      <c r="O67" s="2">
        <v>5</v>
      </c>
      <c r="P67" s="1"/>
      <c r="Q67" s="28">
        <f t="shared" si="8"/>
        <v>756</v>
      </c>
    </row>
    <row r="68" spans="1:20" x14ac:dyDescent="0.25">
      <c r="A68" s="75" t="s">
        <v>114</v>
      </c>
      <c r="B68" s="88" t="s">
        <v>72</v>
      </c>
      <c r="C68" s="1">
        <v>30</v>
      </c>
      <c r="D68" s="1" t="s">
        <v>57</v>
      </c>
      <c r="E68" s="7">
        <v>27</v>
      </c>
      <c r="F68" s="1">
        <v>17</v>
      </c>
      <c r="G68" s="1">
        <v>10</v>
      </c>
      <c r="H68" s="1"/>
      <c r="I68" s="1"/>
      <c r="J68" s="1"/>
      <c r="K68" s="1"/>
      <c r="L68" s="1"/>
      <c r="M68" s="1"/>
      <c r="N68" s="1"/>
      <c r="O68" s="1"/>
      <c r="P68" s="1"/>
      <c r="Q68" s="28">
        <f t="shared" si="8"/>
        <v>810</v>
      </c>
    </row>
    <row r="69" spans="1:20" x14ac:dyDescent="0.25">
      <c r="A69" s="75"/>
      <c r="B69" s="88"/>
      <c r="C69" s="1">
        <v>30</v>
      </c>
      <c r="D69" s="1" t="s">
        <v>58</v>
      </c>
      <c r="E69" s="7">
        <v>27</v>
      </c>
      <c r="F69" s="1">
        <v>22</v>
      </c>
      <c r="G69" s="1"/>
      <c r="H69" s="1"/>
      <c r="I69" s="1"/>
      <c r="J69" s="1">
        <v>5</v>
      </c>
      <c r="K69" s="1"/>
      <c r="L69" s="1"/>
      <c r="M69" s="1"/>
      <c r="N69" s="1"/>
      <c r="O69" s="1"/>
      <c r="P69" s="1"/>
      <c r="Q69" s="28">
        <f t="shared" si="8"/>
        <v>810</v>
      </c>
    </row>
    <row r="70" spans="1:20" x14ac:dyDescent="0.25">
      <c r="A70" s="75"/>
      <c r="B70" s="88"/>
      <c r="C70" s="1">
        <v>30</v>
      </c>
      <c r="D70" s="1" t="s">
        <v>59</v>
      </c>
      <c r="E70" s="7">
        <v>27</v>
      </c>
      <c r="F70" s="1">
        <v>15</v>
      </c>
      <c r="G70" s="1">
        <v>10</v>
      </c>
      <c r="H70" s="1"/>
      <c r="I70" s="1">
        <v>2</v>
      </c>
      <c r="J70" s="1"/>
      <c r="K70" s="1"/>
      <c r="L70" s="1"/>
      <c r="M70" s="1"/>
      <c r="N70" s="1"/>
      <c r="O70" s="1"/>
      <c r="P70" s="1"/>
      <c r="Q70" s="28">
        <f t="shared" si="8"/>
        <v>810</v>
      </c>
    </row>
    <row r="71" spans="1:20" x14ac:dyDescent="0.25">
      <c r="A71" s="75"/>
      <c r="B71" s="88"/>
      <c r="C71" s="1">
        <v>30</v>
      </c>
      <c r="D71" s="1" t="s">
        <v>60</v>
      </c>
      <c r="E71" s="7">
        <v>26</v>
      </c>
      <c r="F71" s="1">
        <v>15</v>
      </c>
      <c r="G71" s="1">
        <v>7</v>
      </c>
      <c r="H71" s="1">
        <v>4</v>
      </c>
      <c r="I71" s="1"/>
      <c r="J71" s="1"/>
      <c r="K71" s="1"/>
      <c r="L71" s="2"/>
      <c r="M71" s="2"/>
      <c r="N71" s="1"/>
      <c r="O71" s="1"/>
      <c r="P71" s="2"/>
      <c r="Q71" s="28">
        <f t="shared" si="8"/>
        <v>780</v>
      </c>
    </row>
    <row r="72" spans="1:20" ht="16.5" thickBot="1" x14ac:dyDescent="0.3">
      <c r="A72" s="96"/>
      <c r="B72" s="97"/>
      <c r="C72" s="56">
        <v>30</v>
      </c>
      <c r="D72" s="56" t="s">
        <v>61</v>
      </c>
      <c r="E72" s="54">
        <v>26</v>
      </c>
      <c r="F72" s="56">
        <v>16</v>
      </c>
      <c r="G72" s="56">
        <v>10</v>
      </c>
      <c r="H72" s="56"/>
      <c r="I72" s="56"/>
      <c r="J72" s="56"/>
      <c r="K72" s="56"/>
      <c r="L72" s="56"/>
      <c r="M72" s="56"/>
      <c r="N72" s="56"/>
      <c r="O72" s="57"/>
      <c r="P72" s="56"/>
      <c r="Q72" s="58">
        <f t="shared" si="8"/>
        <v>780</v>
      </c>
    </row>
    <row r="73" spans="1:20" ht="16.5" thickBot="1" x14ac:dyDescent="0.3">
      <c r="A73" s="93" t="s">
        <v>4</v>
      </c>
      <c r="B73" s="94"/>
      <c r="C73" s="94"/>
      <c r="D73" s="94"/>
      <c r="E73" s="24">
        <f t="shared" ref="E73:Q73" si="9">SUM(E54:E72)</f>
        <v>482</v>
      </c>
      <c r="F73" s="24">
        <f t="shared" si="9"/>
        <v>330</v>
      </c>
      <c r="G73" s="24">
        <f t="shared" si="9"/>
        <v>55</v>
      </c>
      <c r="H73" s="24">
        <f t="shared" si="9"/>
        <v>25</v>
      </c>
      <c r="I73" s="24">
        <f t="shared" si="9"/>
        <v>21</v>
      </c>
      <c r="J73" s="24">
        <f t="shared" si="9"/>
        <v>37</v>
      </c>
      <c r="K73" s="24">
        <f t="shared" si="9"/>
        <v>5</v>
      </c>
      <c r="L73" s="24">
        <f t="shared" si="9"/>
        <v>0</v>
      </c>
      <c r="M73" s="24">
        <f t="shared" si="9"/>
        <v>0</v>
      </c>
      <c r="N73" s="24">
        <f t="shared" si="9"/>
        <v>0</v>
      </c>
      <c r="O73" s="24">
        <f t="shared" si="9"/>
        <v>10</v>
      </c>
      <c r="P73" s="24">
        <f t="shared" si="9"/>
        <v>0</v>
      </c>
      <c r="Q73" s="26">
        <f t="shared" si="9"/>
        <v>23178</v>
      </c>
    </row>
    <row r="74" spans="1:20" ht="16.5" thickBot="1" x14ac:dyDescent="0.3">
      <c r="A74" s="93" t="s">
        <v>5</v>
      </c>
      <c r="B74" s="94"/>
      <c r="C74" s="94"/>
      <c r="D74" s="94"/>
      <c r="E74" s="33">
        <f t="shared" ref="E74:Q74" si="10">SUM(E20+E27+E46+E52+E73)</f>
        <v>1537</v>
      </c>
      <c r="F74" s="33">
        <f t="shared" si="10"/>
        <v>1020</v>
      </c>
      <c r="G74" s="3">
        <f t="shared" si="10"/>
        <v>142</v>
      </c>
      <c r="H74" s="3">
        <f t="shared" si="10"/>
        <v>88</v>
      </c>
      <c r="I74" s="3">
        <f t="shared" si="10"/>
        <v>81</v>
      </c>
      <c r="J74" s="3">
        <f t="shared" si="10"/>
        <v>72</v>
      </c>
      <c r="K74" s="3">
        <f t="shared" si="10"/>
        <v>13</v>
      </c>
      <c r="L74" s="3">
        <f t="shared" si="10"/>
        <v>1</v>
      </c>
      <c r="M74" s="3">
        <f t="shared" si="10"/>
        <v>8</v>
      </c>
      <c r="N74" s="3">
        <f t="shared" si="10"/>
        <v>1</v>
      </c>
      <c r="O74" s="3">
        <f t="shared" si="10"/>
        <v>30</v>
      </c>
      <c r="P74" s="3">
        <f t="shared" si="10"/>
        <v>82</v>
      </c>
      <c r="Q74" s="32">
        <f t="shared" si="10"/>
        <v>217277</v>
      </c>
      <c r="T74" s="37"/>
    </row>
    <row r="78" spans="1:20" ht="56.25" customHeight="1" x14ac:dyDescent="0.35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40"/>
    </row>
  </sheetData>
  <mergeCells count="51">
    <mergeCell ref="B78:N78"/>
    <mergeCell ref="A73:D73"/>
    <mergeCell ref="A74:D74"/>
    <mergeCell ref="A58:A59"/>
    <mergeCell ref="B58:B59"/>
    <mergeCell ref="A65:A67"/>
    <mergeCell ref="B65:B67"/>
    <mergeCell ref="A68:A72"/>
    <mergeCell ref="B68:B72"/>
    <mergeCell ref="B63:B64"/>
    <mergeCell ref="A63:A64"/>
    <mergeCell ref="A61:A62"/>
    <mergeCell ref="B61:B62"/>
    <mergeCell ref="A52:D52"/>
    <mergeCell ref="A53:Q53"/>
    <mergeCell ref="A54:A56"/>
    <mergeCell ref="B54:B56"/>
    <mergeCell ref="A46:D46"/>
    <mergeCell ref="A47:Q47"/>
    <mergeCell ref="A48:A49"/>
    <mergeCell ref="B48:B49"/>
    <mergeCell ref="A50:A51"/>
    <mergeCell ref="B50:B51"/>
    <mergeCell ref="A29:A34"/>
    <mergeCell ref="B29:B34"/>
    <mergeCell ref="A38:A45"/>
    <mergeCell ref="B38:B45"/>
    <mergeCell ref="A35:A37"/>
    <mergeCell ref="B35:B37"/>
    <mergeCell ref="A28:Q28"/>
    <mergeCell ref="A6:Q6"/>
    <mergeCell ref="A7:A14"/>
    <mergeCell ref="B7:B14"/>
    <mergeCell ref="A17:A18"/>
    <mergeCell ref="B17:B18"/>
    <mergeCell ref="A20:D20"/>
    <mergeCell ref="A21:Q21"/>
    <mergeCell ref="A24:A26"/>
    <mergeCell ref="B24:B26"/>
    <mergeCell ref="A27:D27"/>
    <mergeCell ref="B22:B23"/>
    <mergeCell ref="A22:A23"/>
    <mergeCell ref="I1:Q1"/>
    <mergeCell ref="A2:Q2"/>
    <mergeCell ref="A3:A4"/>
    <mergeCell ref="B3:B4"/>
    <mergeCell ref="C3:C4"/>
    <mergeCell ref="D3:D4"/>
    <mergeCell ref="E3:E4"/>
    <mergeCell ref="F3:P3"/>
    <mergeCell ref="Q3:Q4"/>
  </mergeCells>
  <pageMargins left="0.31496062992125984" right="0.31496062992125984" top="0.35433070866141736" bottom="0.35433070866141736" header="0" footer="0"/>
  <pageSetup paperSize="9" scale="69" firstPageNumber="119" fitToHeight="0" orientation="landscape" r:id="rId1"/>
  <headerFooter differentFirst="1">
    <oddHeader>&amp;C&amp;P</oddHeader>
  </headerFooter>
  <rowBreaks count="2" manualBreakCount="2">
    <brk id="23" max="16" man="1"/>
    <brk id="6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комплектования </vt:lpstr>
      <vt:lpstr>'План комплектования '!Заголовки_для_печати</vt:lpstr>
      <vt:lpstr>'План комплектования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2025-01-10T06:54:26Z</dcterms:modified>
</cp:coreProperties>
</file>